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42.0352/Shared Documents/05. Technical/05.07 Tender/01 Tender Documents/48-2026_Addendum_3/"/>
    </mc:Choice>
  </mc:AlternateContent>
  <xr:revisionPtr revIDLastSave="505" documentId="13_ncr:1_{574FC259-871C-42FF-BC9A-C1B8F6F07598}" xr6:coauthVersionLast="47" xr6:coauthVersionMax="47" xr10:uidLastSave="{243D42AE-6997-455A-A843-FB78B2C92B50}"/>
  <bookViews>
    <workbookView xWindow="-289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_xlnm._FilterDatabase" localSheetId="0" hidden="1">'FORM B - PRICES'!$A$1:$A$853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PRICES'!$B$6:$H$829</definedName>
    <definedName name="_xlnm.Print_Titles" localSheetId="0">'FORM B - PRICES'!$1:$5</definedName>
    <definedName name="_xlnm.Print_Titles">'FORM B - PRICES'!$B$4:$IP$4</definedName>
    <definedName name="TEMP">'FORM B - PRICES'!#REF!</definedName>
    <definedName name="TESTHEAD">'FORM B - PRICES'!#REF!</definedName>
    <definedName name="XEVERYTHING">'FORM B - PRICES'!$B$1:$IP$788</definedName>
    <definedName name="XITEMS">'FORM B - PRICES'!$B$6:$IP$788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1" i="1" l="1"/>
  <c r="H720" i="1" l="1"/>
  <c r="H719" i="1"/>
  <c r="H721" i="1"/>
  <c r="H805" i="1" l="1"/>
  <c r="C809" i="1" l="1"/>
  <c r="C826" i="1" s="1"/>
  <c r="B809" i="1"/>
  <c r="B826" i="1" s="1"/>
  <c r="H15" i="1"/>
  <c r="H803" i="1"/>
  <c r="H769" i="1" l="1"/>
  <c r="H767" i="1"/>
  <c r="H47" i="1" l="1"/>
  <c r="H739" i="1" l="1"/>
  <c r="H764" i="1"/>
  <c r="H762" i="1"/>
  <c r="H771" i="1"/>
  <c r="H738" i="1" l="1"/>
  <c r="H797" i="1"/>
  <c r="H808" i="1" l="1"/>
  <c r="H809" i="1" s="1"/>
  <c r="H826" i="1" s="1"/>
  <c r="H801" i="1"/>
  <c r="H785" i="1"/>
  <c r="H601" i="1"/>
  <c r="H499" i="1"/>
  <c r="H562" i="1"/>
  <c r="H564" i="1"/>
  <c r="H557" i="1"/>
  <c r="H462" i="1"/>
  <c r="H455" i="1"/>
  <c r="H200" i="1"/>
  <c r="H199" i="1"/>
  <c r="H354" i="1"/>
  <c r="H386" i="1"/>
  <c r="H314" i="1"/>
  <c r="H560" i="1" l="1"/>
  <c r="H559" i="1"/>
  <c r="H460" i="1"/>
  <c r="H459" i="1"/>
  <c r="H458" i="1"/>
  <c r="H457" i="1"/>
  <c r="H384" i="1"/>
  <c r="H383" i="1"/>
  <c r="H318" i="1"/>
  <c r="H317" i="1"/>
  <c r="H316" i="1"/>
  <c r="H234" i="1"/>
  <c r="H233" i="1"/>
  <c r="H232" i="1"/>
  <c r="H230" i="1"/>
  <c r="H50" i="1"/>
  <c r="H31" i="1"/>
  <c r="B825" i="1" l="1"/>
  <c r="C825" i="1"/>
  <c r="H42" i="1"/>
  <c r="H786" i="1" l="1"/>
  <c r="H784" i="1"/>
  <c r="H782" i="1"/>
  <c r="H780" i="1"/>
  <c r="H778" i="1"/>
  <c r="H776" i="1"/>
  <c r="H757" i="1" l="1"/>
  <c r="H755" i="1"/>
  <c r="H760" i="1" l="1"/>
  <c r="H759" i="1"/>
  <c r="H753" i="1"/>
  <c r="H748" i="1"/>
  <c r="H745" i="1"/>
  <c r="H772" i="1" l="1"/>
  <c r="H714" i="1"/>
  <c r="H712" i="1"/>
  <c r="H711" i="1"/>
  <c r="H708" i="1"/>
  <c r="H706" i="1"/>
  <c r="H704" i="1"/>
  <c r="H701" i="1"/>
  <c r="H697" i="1"/>
  <c r="H696" i="1"/>
  <c r="H693" i="1"/>
  <c r="H691" i="1"/>
  <c r="H736" i="1" l="1"/>
  <c r="H735" i="1"/>
  <c r="H732" i="1"/>
  <c r="H731" i="1"/>
  <c r="H730" i="1"/>
  <c r="H729" i="1"/>
  <c r="H728" i="1"/>
  <c r="H727" i="1"/>
  <c r="H725" i="1"/>
  <c r="H723" i="1"/>
  <c r="H718" i="1"/>
  <c r="H717" i="1"/>
  <c r="H687" i="1"/>
  <c r="H686" i="1"/>
  <c r="H685" i="1"/>
  <c r="H684" i="1"/>
  <c r="H683" i="1"/>
  <c r="H682" i="1"/>
  <c r="H680" i="1"/>
  <c r="H679" i="1"/>
  <c r="H677" i="1"/>
  <c r="H674" i="1"/>
  <c r="H672" i="1"/>
  <c r="H669" i="1"/>
  <c r="H668" i="1"/>
  <c r="H665" i="1"/>
  <c r="H664" i="1"/>
  <c r="H663" i="1"/>
  <c r="H662" i="1"/>
  <c r="H661" i="1"/>
  <c r="H658" i="1"/>
  <c r="H656" i="1"/>
  <c r="H653" i="1"/>
  <c r="H652" i="1"/>
  <c r="H649" i="1"/>
  <c r="H647" i="1"/>
  <c r="H645" i="1"/>
  <c r="H643" i="1"/>
  <c r="H642" i="1"/>
  <c r="H641" i="1"/>
  <c r="H639" i="1"/>
  <c r="H637" i="1"/>
  <c r="H636" i="1"/>
  <c r="H635" i="1"/>
  <c r="H634" i="1"/>
  <c r="H740" i="1" l="1"/>
  <c r="H822" i="1" s="1"/>
  <c r="H787" i="1"/>
  <c r="H824" i="1" s="1"/>
  <c r="C787" i="1"/>
  <c r="C824" i="1" s="1"/>
  <c r="B787" i="1"/>
  <c r="B824" i="1" s="1"/>
  <c r="H823" i="1"/>
  <c r="C772" i="1"/>
  <c r="C823" i="1" s="1"/>
  <c r="B772" i="1"/>
  <c r="B823" i="1" s="1"/>
  <c r="C740" i="1"/>
  <c r="C822" i="1" s="1"/>
  <c r="B740" i="1"/>
  <c r="B822" i="1" s="1"/>
  <c r="H630" i="1" l="1"/>
  <c r="H629" i="1"/>
  <c r="H626" i="1"/>
  <c r="H625" i="1"/>
  <c r="H624" i="1"/>
  <c r="H623" i="1"/>
  <c r="H622" i="1"/>
  <c r="H620" i="1"/>
  <c r="H618" i="1"/>
  <c r="H617" i="1"/>
  <c r="H615" i="1"/>
  <c r="H614" i="1"/>
  <c r="H612" i="1"/>
  <c r="H608" i="1"/>
  <c r="H606" i="1"/>
  <c r="H605" i="1"/>
  <c r="H603" i="1"/>
  <c r="H600" i="1"/>
  <c r="H598" i="1"/>
  <c r="H595" i="1"/>
  <c r="H594" i="1"/>
  <c r="H593" i="1"/>
  <c r="H592" i="1"/>
  <c r="H591" i="1"/>
  <c r="H588" i="1"/>
  <c r="H587" i="1"/>
  <c r="H586" i="1"/>
  <c r="H584" i="1"/>
  <c r="H582" i="1"/>
  <c r="H581" i="1"/>
  <c r="H580" i="1"/>
  <c r="H579" i="1"/>
  <c r="H578" i="1"/>
  <c r="H575" i="1"/>
  <c r="H573" i="1"/>
  <c r="H571" i="1"/>
  <c r="H570" i="1"/>
  <c r="H568" i="1"/>
  <c r="H566" i="1"/>
  <c r="H565" i="1"/>
  <c r="H555" i="1"/>
  <c r="H552" i="1"/>
  <c r="H551" i="1"/>
  <c r="H550" i="1"/>
  <c r="H548" i="1"/>
  <c r="H544" i="1" l="1"/>
  <c r="H542" i="1"/>
  <c r="H543" i="1"/>
  <c r="H541" i="1"/>
  <c r="H540" i="1"/>
  <c r="H537" i="1"/>
  <c r="H536" i="1"/>
  <c r="H535" i="1"/>
  <c r="H534" i="1"/>
  <c r="H533" i="1"/>
  <c r="H532" i="1"/>
  <c r="H531" i="1"/>
  <c r="H530" i="1"/>
  <c r="H528" i="1"/>
  <c r="H526" i="1"/>
  <c r="H524" i="1"/>
  <c r="H523" i="1"/>
  <c r="H520" i="1"/>
  <c r="H518" i="1"/>
  <c r="H517" i="1"/>
  <c r="H516" i="1"/>
  <c r="H515" i="1"/>
  <c r="H513" i="1"/>
  <c r="H510" i="1"/>
  <c r="H507" i="1"/>
  <c r="H505" i="1"/>
  <c r="H504" i="1"/>
  <c r="H502" i="1"/>
  <c r="H501" i="1"/>
  <c r="H498" i="1"/>
  <c r="H496" i="1"/>
  <c r="H493" i="1"/>
  <c r="H492" i="1"/>
  <c r="H491" i="1"/>
  <c r="H490" i="1"/>
  <c r="H489" i="1"/>
  <c r="H486" i="1"/>
  <c r="H485" i="1"/>
  <c r="H484" i="1"/>
  <c r="H483" i="1"/>
  <c r="H481" i="1"/>
  <c r="H479" i="1"/>
  <c r="H478" i="1"/>
  <c r="H475" i="1"/>
  <c r="H474" i="1"/>
  <c r="H473" i="1"/>
  <c r="H471" i="1"/>
  <c r="H469" i="1"/>
  <c r="H468" i="1"/>
  <c r="H466" i="1"/>
  <c r="H464" i="1"/>
  <c r="H463" i="1"/>
  <c r="H453" i="1"/>
  <c r="H450" i="1"/>
  <c r="H449" i="1"/>
  <c r="H447" i="1"/>
  <c r="B545" i="1"/>
  <c r="B820" i="1" s="1"/>
  <c r="C545" i="1"/>
  <c r="C820" i="1" s="1"/>
  <c r="B631" i="1"/>
  <c r="B821" i="1" s="1"/>
  <c r="C631" i="1"/>
  <c r="C821" i="1" s="1"/>
  <c r="H631" i="1"/>
  <c r="H821" i="1" s="1"/>
  <c r="B806" i="1"/>
  <c r="C806" i="1"/>
  <c r="H811" i="1"/>
  <c r="B812" i="1"/>
  <c r="C812" i="1"/>
  <c r="B814" i="1"/>
  <c r="C814" i="1"/>
  <c r="B815" i="1"/>
  <c r="C815" i="1"/>
  <c r="B816" i="1"/>
  <c r="C816" i="1"/>
  <c r="B827" i="1"/>
  <c r="C827" i="1"/>
  <c r="H812" i="1" l="1"/>
  <c r="H827" i="1" s="1"/>
  <c r="H545" i="1"/>
  <c r="H820" i="1" s="1"/>
  <c r="H443" i="1" l="1"/>
  <c r="H442" i="1"/>
  <c r="H439" i="1"/>
  <c r="H438" i="1"/>
  <c r="H437" i="1"/>
  <c r="H436" i="1"/>
  <c r="H434" i="1"/>
  <c r="H433" i="1"/>
  <c r="H431" i="1"/>
  <c r="H430" i="1"/>
  <c r="H428" i="1"/>
  <c r="H425" i="1"/>
  <c r="H422" i="1"/>
  <c r="H420" i="1"/>
  <c r="H419" i="1"/>
  <c r="H417" i="1"/>
  <c r="H415" i="1"/>
  <c r="H414" i="1"/>
  <c r="H412" i="1"/>
  <c r="H409" i="1"/>
  <c r="H408" i="1"/>
  <c r="H407" i="1"/>
  <c r="H405" i="1"/>
  <c r="H404" i="1"/>
  <c r="H401" i="1"/>
  <c r="H399" i="1"/>
  <c r="H397" i="1"/>
  <c r="H396" i="1"/>
  <c r="H395" i="1"/>
  <c r="H394" i="1"/>
  <c r="H391" i="1"/>
  <c r="H390" i="1"/>
  <c r="H388" i="1"/>
  <c r="H380" i="1"/>
  <c r="H378" i="1"/>
  <c r="H374" i="1" l="1"/>
  <c r="H373" i="1"/>
  <c r="H370" i="1"/>
  <c r="H369" i="1"/>
  <c r="H368" i="1"/>
  <c r="H367" i="1"/>
  <c r="H366" i="1"/>
  <c r="H364" i="1"/>
  <c r="H362" i="1"/>
  <c r="H360" i="1"/>
  <c r="H359" i="1"/>
  <c r="H357" i="1"/>
  <c r="H355" i="1"/>
  <c r="H352" i="1"/>
  <c r="H349" i="1"/>
  <c r="H348" i="1"/>
  <c r="H347" i="1"/>
  <c r="H346" i="1"/>
  <c r="H345" i="1"/>
  <c r="H343" i="1"/>
  <c r="H342" i="1"/>
  <c r="H339" i="1"/>
  <c r="H337" i="1"/>
  <c r="H335" i="1"/>
  <c r="H334" i="1"/>
  <c r="H333" i="1"/>
  <c r="H332" i="1"/>
  <c r="H329" i="1"/>
  <c r="H327" i="1"/>
  <c r="H325" i="1"/>
  <c r="H324" i="1"/>
  <c r="H322" i="1"/>
  <c r="H320" i="1"/>
  <c r="H311" i="1"/>
  <c r="H307" i="1" l="1"/>
  <c r="H306" i="1"/>
  <c r="H303" i="1"/>
  <c r="H302" i="1"/>
  <c r="H301" i="1"/>
  <c r="H300" i="1"/>
  <c r="H299" i="1"/>
  <c r="H297" i="1"/>
  <c r="H295" i="1"/>
  <c r="H294" i="1"/>
  <c r="H292" i="1"/>
  <c r="H290" i="1"/>
  <c r="H289" i="1"/>
  <c r="H288" i="1"/>
  <c r="H287" i="1"/>
  <c r="H285" i="1"/>
  <c r="H284" i="1"/>
  <c r="H281" i="1"/>
  <c r="H279" i="1"/>
  <c r="H276" i="1"/>
  <c r="H274" i="1"/>
  <c r="H273" i="1"/>
  <c r="H272" i="1"/>
  <c r="H271" i="1"/>
  <c r="H269" i="1"/>
  <c r="H268" i="1"/>
  <c r="H266" i="1"/>
  <c r="H263" i="1"/>
  <c r="H262" i="1"/>
  <c r="H261" i="1"/>
  <c r="H260" i="1"/>
  <c r="H258" i="1"/>
  <c r="H257" i="1"/>
  <c r="H255" i="1"/>
  <c r="H254" i="1"/>
  <c r="H251" i="1"/>
  <c r="H249" i="1"/>
  <c r="H247" i="1"/>
  <c r="H246" i="1"/>
  <c r="H245" i="1"/>
  <c r="H244" i="1"/>
  <c r="H241" i="1"/>
  <c r="H240" i="1"/>
  <c r="H238" i="1"/>
  <c r="H236" i="1"/>
  <c r="H227" i="1"/>
  <c r="H223" i="1" l="1"/>
  <c r="H222" i="1"/>
  <c r="H219" i="1"/>
  <c r="H218" i="1"/>
  <c r="H217" i="1"/>
  <c r="H216" i="1"/>
  <c r="H794" i="1"/>
  <c r="H214" i="1"/>
  <c r="H213" i="1"/>
  <c r="H212" i="1"/>
  <c r="H210" i="1"/>
  <c r="H209" i="1"/>
  <c r="H207" i="1"/>
  <c r="H203" i="1"/>
  <c r="H201" i="1"/>
  <c r="H197" i="1"/>
  <c r="H196" i="1"/>
  <c r="H193" i="1"/>
  <c r="H192" i="1"/>
  <c r="H191" i="1"/>
  <c r="H190" i="1"/>
  <c r="H189" i="1"/>
  <c r="H188" i="1"/>
  <c r="H187" i="1"/>
  <c r="H186" i="1"/>
  <c r="H184" i="1"/>
  <c r="H183" i="1"/>
  <c r="H180" i="1"/>
  <c r="H179" i="1"/>
  <c r="H178" i="1"/>
  <c r="H175" i="1"/>
  <c r="H173" i="1"/>
  <c r="H171" i="1"/>
  <c r="H168" i="1"/>
  <c r="H166" i="1"/>
  <c r="H164" i="1"/>
  <c r="H162" i="1"/>
  <c r="H161" i="1"/>
  <c r="H159" i="1"/>
  <c r="H157" i="1"/>
  <c r="H156" i="1"/>
  <c r="H155" i="1"/>
  <c r="H154" i="1"/>
  <c r="H73" i="1" l="1"/>
  <c r="H71" i="1"/>
  <c r="H69" i="1"/>
  <c r="H66" i="1"/>
  <c r="H64" i="1"/>
  <c r="H63" i="1"/>
  <c r="H61" i="1"/>
  <c r="H60" i="1"/>
  <c r="H58" i="1"/>
  <c r="H56" i="1"/>
  <c r="H55" i="1"/>
  <c r="H51" i="1"/>
  <c r="H49" i="1"/>
  <c r="H44" i="1"/>
  <c r="H41" i="1"/>
  <c r="H39" i="1"/>
  <c r="H36" i="1"/>
  <c r="H35" i="1"/>
  <c r="H32" i="1"/>
  <c r="H29" i="1"/>
  <c r="H27" i="1"/>
  <c r="H25" i="1"/>
  <c r="H23" i="1"/>
  <c r="H22" i="1"/>
  <c r="H19" i="1"/>
  <c r="H17" i="1"/>
  <c r="H13" i="1"/>
  <c r="H11" i="1"/>
  <c r="H9" i="1"/>
  <c r="H8" i="1"/>
  <c r="H150" i="1" l="1"/>
  <c r="H149" i="1"/>
  <c r="H146" i="1"/>
  <c r="H145" i="1"/>
  <c r="H144" i="1"/>
  <c r="H143" i="1"/>
  <c r="H142" i="1"/>
  <c r="H141" i="1"/>
  <c r="H139" i="1"/>
  <c r="H791" i="1"/>
  <c r="H806" i="1" s="1"/>
  <c r="H136" i="1"/>
  <c r="H135" i="1"/>
  <c r="H134" i="1"/>
  <c r="H133" i="1"/>
  <c r="H131" i="1"/>
  <c r="H130" i="1"/>
  <c r="H128" i="1"/>
  <c r="H125" i="1"/>
  <c r="H122" i="1"/>
  <c r="H120" i="1"/>
  <c r="H119" i="1"/>
  <c r="H116" i="1"/>
  <c r="H115" i="1"/>
  <c r="H114" i="1"/>
  <c r="H113" i="1"/>
  <c r="H112" i="1"/>
  <c r="H111" i="1"/>
  <c r="H110" i="1"/>
  <c r="H109" i="1"/>
  <c r="H108" i="1"/>
  <c r="H106" i="1"/>
  <c r="H104" i="1"/>
  <c r="H101" i="1"/>
  <c r="H100" i="1"/>
  <c r="H98" i="1"/>
  <c r="H96" i="1"/>
  <c r="H95" i="1"/>
  <c r="H93" i="1"/>
  <c r="H90" i="1"/>
  <c r="H88" i="1"/>
  <c r="H86" i="1"/>
  <c r="H85" i="1"/>
  <c r="H83" i="1"/>
  <c r="H81" i="1"/>
  <c r="H79" i="1"/>
  <c r="H78" i="1"/>
  <c r="H77" i="1"/>
  <c r="H151" i="1" l="1"/>
  <c r="H825" i="1"/>
  <c r="H444" i="1"/>
  <c r="H819" i="1" s="1"/>
  <c r="C444" i="1"/>
  <c r="C819" i="1" s="1"/>
  <c r="B444" i="1"/>
  <c r="B819" i="1" s="1"/>
  <c r="H375" i="1"/>
  <c r="H818" i="1" s="1"/>
  <c r="C375" i="1"/>
  <c r="C818" i="1" s="1"/>
  <c r="B375" i="1"/>
  <c r="B818" i="1" s="1"/>
  <c r="H308" i="1"/>
  <c r="H817" i="1" s="1"/>
  <c r="C308" i="1"/>
  <c r="C817" i="1" s="1"/>
  <c r="B308" i="1"/>
  <c r="B817" i="1" s="1"/>
  <c r="H224" i="1" l="1"/>
  <c r="H816" i="1" s="1"/>
  <c r="H74" i="1"/>
  <c r="H814" i="1" s="1"/>
  <c r="B224" i="1"/>
  <c r="B151" i="1"/>
  <c r="B74" i="1"/>
  <c r="C224" i="1"/>
  <c r="C151" i="1"/>
  <c r="C74" i="1"/>
  <c r="H815" i="1"/>
  <c r="G828" i="1" l="1"/>
</calcChain>
</file>

<file path=xl/sharedStrings.xml><?xml version="1.0" encoding="utf-8"?>
<sst xmlns="http://schemas.openxmlformats.org/spreadsheetml/2006/main" count="3270" uniqueCount="863">
  <si>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</si>
  <si>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</si>
  <si>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</si>
  <si>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</si>
  <si>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</si>
  <si>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</si>
  <si>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</si>
  <si>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</si>
  <si>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</si>
  <si>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</si>
  <si>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</si>
  <si>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</si>
  <si>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</si>
  <si>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</si>
  <si>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</si>
  <si>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</si>
  <si>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</si>
  <si>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</si>
  <si>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</si>
  <si>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</si>
  <si>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</si>
  <si>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</si>
  <si>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</si>
  <si>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</si>
  <si>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</si>
  <si>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</si>
  <si>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</si>
  <si>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</si>
  <si>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</si>
  <si>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</si>
  <si>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</si>
  <si>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</si>
  <si>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</si>
  <si>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</si>
  <si>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</si>
  <si>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</si>
  <si>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</si>
  <si>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</si>
  <si>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</si>
  <si>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</si>
  <si>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</si>
  <si>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</si>
  <si>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</si>
  <si>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</si>
  <si>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</si>
  <si>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</si>
  <si>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</si>
  <si>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</si>
  <si>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</si>
  <si>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</si>
  <si>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</si>
  <si>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</si>
  <si>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</si>
  <si>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</si>
  <si>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</si>
  <si>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</si>
  <si>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</si>
  <si>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</si>
  <si>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</si>
  <si>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</si>
  <si>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</si>
  <si>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</si>
  <si>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</si>
  <si>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</si>
  <si>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</si>
  <si>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</si>
  <si>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</si>
  <si>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</si>
  <si>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</si>
  <si>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</si>
  <si>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</si>
  <si>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</si>
  <si>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</si>
  <si>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</si>
  <si>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</si>
  <si>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</si>
  <si>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</si>
  <si>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</si>
  <si>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</si>
  <si>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</si>
  <si>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</si>
  <si>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</si>
  <si>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</si>
  <si>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</si>
  <si>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</si>
  <si>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</si>
  <si>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</si>
  <si>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</si>
  <si>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</si>
  <si>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</si>
  <si>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</si>
  <si>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</si>
  <si>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</si>
  <si>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</si>
  <si>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</si>
  <si>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</si>
  <si>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</si>
  <si>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</si>
  <si>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</si>
  <si>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</si>
  <si>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</si>
  <si>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</si>
  <si>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</si>
  <si>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</si>
  <si>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</si>
  <si>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</si>
  <si>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</si>
  <si>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</si>
  <si>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</si>
  <si>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</si>
  <si>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</si>
  <si>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</si>
  <si>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</si>
  <si>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</si>
  <si>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B219</t>
  </si>
  <si>
    <t>A.14</t>
  </si>
  <si>
    <t>Detectable Warning Surface Tiles</t>
  </si>
  <si>
    <t>A.15</t>
  </si>
  <si>
    <t>A.16</t>
  </si>
  <si>
    <t>SD-205</t>
  </si>
  <si>
    <t>vi)</t>
  </si>
  <si>
    <t>vii)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</si>
  <si>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</si>
  <si>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</si>
  <si>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</si>
  <si>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</si>
  <si>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</si>
  <si>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</si>
  <si>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</si>
  <si>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E004</t>
  </si>
  <si>
    <t>SD-024, 1800 mm deep</t>
  </si>
  <si>
    <t>E008</t>
  </si>
  <si>
    <t>A.20</t>
  </si>
  <si>
    <t>Sewer Service</t>
  </si>
  <si>
    <t>E009</t>
  </si>
  <si>
    <t>250 mm, PVC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</si>
  <si>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</si>
  <si>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</si>
  <si>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</si>
  <si>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</si>
  <si>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</si>
  <si>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</si>
  <si>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</si>
  <si>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</si>
  <si>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</si>
  <si>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</si>
  <si>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</si>
  <si>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</si>
  <si>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</si>
  <si>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</si>
  <si>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</si>
  <si>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</si>
  <si>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</si>
  <si>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>G002</t>
  </si>
  <si>
    <t xml:space="preserve"> width &lt; 600 mm</t>
  </si>
  <si>
    <t xml:space="preserve"> width &gt; or = 600 mm</t>
  </si>
  <si>
    <t>E038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</si>
  <si>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</si>
  <si>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</si>
  <si>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</si>
  <si>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</si>
  <si>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</si>
  <si>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</si>
  <si>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</si>
  <si>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</si>
  <si>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</si>
  <si>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</si>
  <si>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</si>
  <si>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 xml:space="preserve">CW 3325-R5  </t>
  </si>
  <si>
    <t>76 mm</t>
  </si>
  <si>
    <t>(SEE B9)</t>
  </si>
  <si>
    <t>A.1</t>
  </si>
  <si>
    <t>E15</t>
  </si>
  <si>
    <t>B003</t>
  </si>
  <si>
    <t>Asphalt Pavement</t>
  </si>
  <si>
    <t xml:space="preserve">CW 3230-R8
</t>
  </si>
  <si>
    <t>B097A</t>
  </si>
  <si>
    <t>15 M Deformed Tie Bar</t>
  </si>
  <si>
    <t>B102r</t>
  </si>
  <si>
    <t>Monolithic Median Slab</t>
  </si>
  <si>
    <t>CW 3240-R10</t>
  </si>
  <si>
    <t>B184rlA</t>
  </si>
  <si>
    <t>B190</t>
  </si>
  <si>
    <t xml:space="preserve">Construction of Asphaltic Concrete Overlay </t>
  </si>
  <si>
    <t>B194</t>
  </si>
  <si>
    <t>B195</t>
  </si>
  <si>
    <t>B199</t>
  </si>
  <si>
    <t>Construction of Asphalt Patches</t>
  </si>
  <si>
    <t>CW 3326-R3</t>
  </si>
  <si>
    <t>SD-226A</t>
  </si>
  <si>
    <t>SD-204</t>
  </si>
  <si>
    <t>C046A</t>
  </si>
  <si>
    <t>SD-024, 1200 mm deep</t>
  </si>
  <si>
    <t>E011</t>
  </si>
  <si>
    <t xml:space="preserve">300 mm </t>
  </si>
  <si>
    <t>E026</t>
  </si>
  <si>
    <t>E032</t>
  </si>
  <si>
    <t>Connecting to Existing Manhole</t>
  </si>
  <si>
    <t>E033</t>
  </si>
  <si>
    <t>250 mm Catch Basin Lead</t>
  </si>
  <si>
    <t>E046</t>
  </si>
  <si>
    <t>Removal of Existing Catch Basins</t>
  </si>
  <si>
    <t>E047</t>
  </si>
  <si>
    <t>Removal of Existing Catch Pit</t>
  </si>
  <si>
    <t>E16</t>
  </si>
  <si>
    <t>E072</t>
  </si>
  <si>
    <t>Watermain and Water Service Insulation</t>
  </si>
  <si>
    <t>E073</t>
  </si>
  <si>
    <t>F004</t>
  </si>
  <si>
    <t>38 mm</t>
  </si>
  <si>
    <t>WATER AND WASTE WORK</t>
  </si>
  <si>
    <t>E017</t>
  </si>
  <si>
    <t>Sewer Repair - Up to 3.0 Meters Long</t>
  </si>
  <si>
    <t>Class 3 Backfill</t>
  </si>
  <si>
    <t>E022A</t>
  </si>
  <si>
    <t>Sewer Inspection ( following repair)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</si>
  <si>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</si>
  <si>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</si>
  <si>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</si>
  <si>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</si>
  <si>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</si>
  <si>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</si>
  <si>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</si>
  <si>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</si>
  <si>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</si>
  <si>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</si>
  <si>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</si>
  <si>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</si>
  <si>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B077-72</t>
  </si>
  <si>
    <t>Partial Slab Patches 
- Early Opening (72 hour)</t>
  </si>
  <si>
    <t>B093A</t>
  </si>
  <si>
    <t>Partial Depth Planing of Existing Joints</t>
  </si>
  <si>
    <t>B093B</t>
  </si>
  <si>
    <t>Asphalt Patching of Partial Depth Joints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</si>
  <si>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</si>
  <si>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</si>
  <si>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</si>
  <si>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</si>
  <si>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</si>
  <si>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</si>
  <si>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</si>
  <si>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</si>
  <si>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</si>
  <si>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</si>
  <si>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</si>
  <si>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</si>
  <si>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</si>
  <si>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B136i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</si>
  <si>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</si>
  <si>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</si>
  <si>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</si>
  <si>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</si>
  <si>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</si>
  <si>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</si>
  <si>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</si>
  <si>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</si>
  <si>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</si>
  <si>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</si>
  <si>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</si>
  <si>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</si>
  <si>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</si>
  <si>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</si>
  <si>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</si>
  <si>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</si>
  <si>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</si>
  <si>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</si>
  <si>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</si>
  <si>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</si>
  <si>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</si>
  <si>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</si>
  <si>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</si>
  <si>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</si>
  <si>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</si>
  <si>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</si>
  <si>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</si>
  <si>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</si>
  <si>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</si>
  <si>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</si>
  <si>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</si>
  <si>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</si>
  <si>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</si>
  <si>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</si>
  <si>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</si>
  <si>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</si>
  <si>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</si>
  <si>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</si>
  <si>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</si>
  <si>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</si>
  <si>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</si>
  <si>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</si>
  <si>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</si>
  <si>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</si>
  <si>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</si>
  <si>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</si>
  <si>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</si>
  <si>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</si>
  <si>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</si>
  <si>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</si>
  <si>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</si>
  <si>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</si>
  <si>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</si>
  <si>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</si>
  <si>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</si>
  <si>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</si>
  <si>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</si>
  <si>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</si>
  <si>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</si>
  <si>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</si>
  <si>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</si>
  <si>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</si>
  <si>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</si>
  <si>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</si>
  <si>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</si>
  <si>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</si>
  <si>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</si>
  <si>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</si>
  <si>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</si>
  <si>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</si>
  <si>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</si>
  <si>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</si>
  <si>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</si>
  <si>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</si>
  <si>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</si>
  <si>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</si>
  <si>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</si>
  <si>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</si>
  <si>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</si>
  <si>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</si>
  <si>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</si>
  <si>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</si>
  <si>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</si>
  <si>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</si>
  <si>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</si>
  <si>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</si>
  <si>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</si>
  <si>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</si>
  <si>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</si>
  <si>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</si>
  <si>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</si>
  <si>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</si>
  <si>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hr</t>
  </si>
  <si>
    <t>B125</t>
  </si>
  <si>
    <t>Supply of Precast  Sidewalk Blocks</t>
  </si>
  <si>
    <t>C011</t>
  </si>
  <si>
    <t>C055</t>
  </si>
  <si>
    <t xml:space="preserve">Construction of Asphaltic Concrete Pavements </t>
  </si>
  <si>
    <t>C056</t>
  </si>
  <si>
    <t>C059</t>
  </si>
  <si>
    <t xml:space="preserve">200 mm </t>
  </si>
  <si>
    <t>C.26</t>
  </si>
  <si>
    <t>C.27</t>
  </si>
  <si>
    <t>C.28</t>
  </si>
  <si>
    <t>C.29</t>
  </si>
  <si>
    <t>C.30</t>
  </si>
  <si>
    <t>B.31</t>
  </si>
  <si>
    <t>ROADWORKS - REMOVALS/RENEWALS</t>
  </si>
  <si>
    <t>L. sum</t>
  </si>
  <si>
    <t>G</t>
  </si>
  <si>
    <t>G.1</t>
  </si>
  <si>
    <t>F.1</t>
  </si>
  <si>
    <t>I001</t>
  </si>
  <si>
    <t>Mobilization/Demobilization</t>
  </si>
  <si>
    <t>CW 3110-R22</t>
  </si>
  <si>
    <t>100 mm Type 5 Concrete Sidewalk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</si>
  <si>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</si>
  <si>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</si>
  <si>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</si>
  <si>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</si>
  <si>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</si>
  <si>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</si>
  <si>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</si>
  <si>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</si>
  <si>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</si>
  <si>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</si>
  <si>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Construction of 200 mm Type 2 Concrete Pavement - (Reinforced)</t>
  </si>
  <si>
    <t>Construction of  Modified Barrier  (150 mm ht, Type 2, Integral)</t>
  </si>
  <si>
    <t>Construction of  Curb Ramp (8-12 mm ht, Type 2, Monolithic)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</si>
  <si>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</si>
  <si>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</si>
  <si>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</si>
  <si>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</si>
  <si>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</si>
  <si>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</si>
  <si>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</si>
  <si>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Type 1 Concrete Curb Ramp (8-12 mm reveal ht, Monolithic)</t>
  </si>
  <si>
    <t>C026-72</t>
  </si>
  <si>
    <t>Construction of 200 mm Type 4 Concrete Pavement for Early Opening 72 Hour (Reinforced)</t>
  </si>
  <si>
    <t>Construction of  Barrier (180 mm ht, Type 1, Dowelled)</t>
  </si>
  <si>
    <t>Construction of Modified Barrier (180 mm ht, Type 1, Dowelled)</t>
  </si>
  <si>
    <t>Construction of  Modified Barrier  (180 mm ht, Type 1, Integral)</t>
  </si>
  <si>
    <t>Construction of  Curb Ramp (8-12 mm ht, Type 1, Monolithic)</t>
  </si>
  <si>
    <t>CW 2110-R13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</si>
  <si>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</si>
  <si>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</si>
  <si>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</si>
  <si>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</si>
  <si>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</si>
  <si>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</si>
  <si>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</si>
  <si>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</si>
  <si>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</si>
  <si>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</si>
  <si>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</si>
  <si>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t>ADELAIDE STREET/PRINCESS STREET ALLEY - BOUNDED BY NOTRE DAME AVENUE AND McDERMOT AVENUE (CONCRETE RECONSTRUCTION)</t>
  </si>
  <si>
    <t>AUSTIN STREET - HENRY AVENUE TO HIGGINS AVENUE (ASPHALT RECONSTRUCTION)</t>
  </si>
  <si>
    <t>1) Copy Columns BA to BI into your Form B</t>
  </si>
  <si>
    <t>2) Copy and 'Paste Values' into Items list in Column B</t>
  </si>
  <si>
    <r>
      <t>CW 3110-R22</t>
    </r>
    <r>
      <rPr>
        <sz val="11"/>
        <color theme="1"/>
        <rFont val="Calibri"/>
        <family val="2"/>
        <scheme val="minor"/>
      </rPr>
      <t/>
    </r>
  </si>
  <si>
    <t>3) May not Work for manually added items (ie. Not standard City items)</t>
  </si>
  <si>
    <t>A005</t>
  </si>
  <si>
    <t>Supplying and Placing Suitable Site Sub-grade Material</t>
  </si>
  <si>
    <t>Tips:</t>
  </si>
  <si>
    <t>Supplying and Placing Sub-base Material
for Back-of-Curb Sidewalks</t>
  </si>
  <si>
    <t>B.34</t>
  </si>
  <si>
    <t>C037B</t>
  </si>
  <si>
    <t>Construction of  Modified Barrier  (180 mm ht, Type 2, Integral)</t>
  </si>
  <si>
    <t>E18</t>
  </si>
  <si>
    <t>Paving Stone Indicator Surfaces</t>
  </si>
  <si>
    <t>Trenchless Installation, Class 3 Type B Bedding, Class 3 Backfill</t>
  </si>
  <si>
    <t>E.11</t>
  </si>
  <si>
    <t>E.12</t>
  </si>
  <si>
    <t>E.20</t>
  </si>
  <si>
    <t>E.24</t>
  </si>
  <si>
    <t>Pipe Under Roadway Excavation</t>
  </si>
  <si>
    <t>SD-018</t>
  </si>
  <si>
    <t>F.2</t>
  </si>
  <si>
    <t>F.3</t>
  </si>
  <si>
    <t>F.4</t>
  </si>
  <si>
    <t>F.5</t>
  </si>
  <si>
    <t>F.6</t>
  </si>
  <si>
    <t>F.7</t>
  </si>
  <si>
    <t>F019</t>
  </si>
  <si>
    <t>F.13</t>
  </si>
  <si>
    <t>Relocating Existing Hydrant - Type A</t>
  </si>
  <si>
    <t>A024</t>
  </si>
  <si>
    <t>Surfacing Material</t>
  </si>
  <si>
    <t>CW 3150-R4</t>
  </si>
  <si>
    <t>A026</t>
  </si>
  <si>
    <t>Limestone</t>
  </si>
  <si>
    <t>B017</t>
  </si>
  <si>
    <t>Partial Slab Patches</t>
  </si>
  <si>
    <t>B031</t>
  </si>
  <si>
    <t>B089-72</t>
  </si>
  <si>
    <t>200 mm Type 4 Concrete Pavement (Type D)</t>
  </si>
  <si>
    <t>CW 3235-R9</t>
  </si>
  <si>
    <t>C045</t>
  </si>
  <si>
    <t>200 mm, PVC</t>
  </si>
  <si>
    <t>E.10</t>
  </si>
  <si>
    <t>CW 2145-R5</t>
  </si>
  <si>
    <t>E022E</t>
  </si>
  <si>
    <t>300 mm, Clay</t>
  </si>
  <si>
    <t>AP-008 - Standard Grated Cover for Standard Frame</t>
  </si>
  <si>
    <t>E034</t>
  </si>
  <si>
    <t>E.13</t>
  </si>
  <si>
    <t>Connecting to Existing Catch Basin</t>
  </si>
  <si>
    <t>E035</t>
  </si>
  <si>
    <t>200 mm Drainage Connection Pipe</t>
  </si>
  <si>
    <t>200 mm Catch Basin Lead</t>
  </si>
  <si>
    <t>E035A</t>
  </si>
  <si>
    <t>E.14</t>
  </si>
  <si>
    <t>Connecting to Existing Catch Pit</t>
  </si>
  <si>
    <t>E035B</t>
  </si>
  <si>
    <t>E.16</t>
  </si>
  <si>
    <t>200 mm (PVC) Connecting Pipe</t>
  </si>
  <si>
    <t>Connecting to 300 mm  (Clay) Sewer</t>
  </si>
  <si>
    <t>BUSHNELL STREET - ALEXANDER AVENUE TO LOGAN AVENUE (ASPHALT RECONSTRUCTION)</t>
  </si>
  <si>
    <t>A005A</t>
  </si>
  <si>
    <t>Imported  Fill Material</t>
  </si>
  <si>
    <t>B004</t>
  </si>
  <si>
    <t>Slab Replacement</t>
  </si>
  <si>
    <t>B014</t>
  </si>
  <si>
    <t>150 mm Type 2 Concrete Pavement (Reinforced)</t>
  </si>
  <si>
    <t>C035A</t>
  </si>
  <si>
    <t>Construction of Barrier (150 mm ht, Type 2, Integral)</t>
  </si>
  <si>
    <t>C037A</t>
  </si>
  <si>
    <t>Construction of   Lip Curb (40 mm ht, Type 2, Integral)</t>
  </si>
  <si>
    <t>B142i</t>
  </si>
  <si>
    <t>Type 2 Reverse Concrete Curb and Gutter (150 mm reveal ht, Barrier, Integral, 600 mm width, 150 mm Plain Concrete Pavement)</t>
  </si>
  <si>
    <t>Type 2 Reverse Concrete Curb and Gutter (150 mm reveal ht, Barrier, Integral, 600 mm width, 150 mm Plain Concrete Pavement), Slip Form Paving</t>
  </si>
  <si>
    <t>B143i</t>
  </si>
  <si>
    <t>Type 2 Reverse Modified Concrete Curb and Gutter (150 mm reveal ht, Modified Barrier, Integral,  600 mm width, 150 mm Plain Concrete Pavement)</t>
  </si>
  <si>
    <t>E042</t>
  </si>
  <si>
    <t>E.17</t>
  </si>
  <si>
    <t>Connecting New Sewer Service to Existing Sewer Service</t>
  </si>
  <si>
    <t>E043</t>
  </si>
  <si>
    <t>E048</t>
  </si>
  <si>
    <t>E.22</t>
  </si>
  <si>
    <t>Relocation of Existing Catch Basins</t>
  </si>
  <si>
    <t>HARRIET STREET - NOTRE DAME AVENUE TO McDERMOT AVENUE (MAJOR REHABILITATION)</t>
  </si>
  <si>
    <t>HARRIET STREET - McDERMOT AVENUE TO BANNATYNE AVENUE (MAJOR REHABILITATION)</t>
  </si>
  <si>
    <t>150 mm Type 2 Concrete Pavement (Type B)</t>
  </si>
  <si>
    <t>B071-72</t>
  </si>
  <si>
    <t>200 mm Type 4 Concrete Pavement (Reinforced)</t>
  </si>
  <si>
    <t>B113i</t>
  </si>
  <si>
    <t>SD-228B</t>
  </si>
  <si>
    <t>B127rB</t>
  </si>
  <si>
    <t>Barrier Separate</t>
  </si>
  <si>
    <t>B139iA</t>
  </si>
  <si>
    <t>3 m to 30 m</t>
  </si>
  <si>
    <t xml:space="preserve">c) </t>
  </si>
  <si>
    <t xml:space="preserve"> Greater than 30 m</t>
  </si>
  <si>
    <t>B167rlA</t>
  </si>
  <si>
    <t>B188</t>
  </si>
  <si>
    <t>Supply and Installation of Dowel Assemblies 19.1 mm</t>
  </si>
  <si>
    <t>Type MS3</t>
  </si>
  <si>
    <t>B206</t>
  </si>
  <si>
    <t>Supply and Install Pavement Repair Fabric</t>
  </si>
  <si>
    <t>CW 3140-R1</t>
  </si>
  <si>
    <t>B206A</t>
  </si>
  <si>
    <t>Type A</t>
  </si>
  <si>
    <t>250 mm Drainage Connection Pipe</t>
  </si>
  <si>
    <t>B107i</t>
  </si>
  <si>
    <t xml:space="preserve">Miscellaneous Concrete Slab Installation </t>
  </si>
  <si>
    <t>SHERBROOK STREET - LOGAN AVENUE TO HENRY AVENUE (MAJOR REHABILITATION)</t>
  </si>
  <si>
    <t>Type 1 Concrete Monolithic Curb and Sidewalk</t>
  </si>
  <si>
    <t>B125A</t>
  </si>
  <si>
    <t>Removal of Precast Sidewalk Blocks</t>
  </si>
  <si>
    <t>E.21</t>
  </si>
  <si>
    <t>H</t>
  </si>
  <si>
    <t>B111i</t>
  </si>
  <si>
    <t>Type 5 Concrete 100 mm Sidewalk</t>
  </si>
  <si>
    <t>B111iA</t>
  </si>
  <si>
    <t>Type 5 Concrete 150 mm Reinforced Sidewalk</t>
  </si>
  <si>
    <t>B127rA</t>
  </si>
  <si>
    <t>Barrier Integral</t>
  </si>
  <si>
    <t>B141iA</t>
  </si>
  <si>
    <t>SD-201</t>
  </si>
  <si>
    <t>B150iA</t>
  </si>
  <si>
    <t>SD-229A,B,C</t>
  </si>
  <si>
    <t>250 mm (Type PVC) Connecting Pipe</t>
  </si>
  <si>
    <t>F015</t>
  </si>
  <si>
    <t>F.11</t>
  </si>
  <si>
    <t>Adjustment of Curb and Gutter Frames</t>
  </si>
  <si>
    <t>Tree Removal</t>
  </si>
  <si>
    <t>E17</t>
  </si>
  <si>
    <t>Black Granite Stone</t>
  </si>
  <si>
    <t>Stump Grinding</t>
  </si>
  <si>
    <t>HENRY AVENUE - SHERBROOK STREET TO GUNNELL STREET (MAJOR REHABILITATION)</t>
  </si>
  <si>
    <t>GUNNELL STREET -  HENRY AVENUE TO LOGAN AVENUE (MAJOR REHABILITATION)</t>
  </si>
  <si>
    <t>A014</t>
  </si>
  <si>
    <t>Boulevard Excavation</t>
  </si>
  <si>
    <t>TACHE AVENUE - RUE DARVEAU TO RUE MESSAGER (CONCRETE RECONSTRUCTION AND LDS INSTALLATION)</t>
  </si>
  <si>
    <t>I</t>
  </si>
  <si>
    <t>J</t>
  </si>
  <si>
    <t>HIGGINS AVENUE PEDESTRIAN CROSSING IMPROVEMENT AT AUSTIN STREET</t>
  </si>
  <si>
    <t>PANET ROAD - 150m SOUTH OF NAIRNE AVENUE TO 385m SOUTH OF NAIRNE AVENUE</t>
  </si>
  <si>
    <t>B087-72</t>
  </si>
  <si>
    <t>200 mm Type 4 Concrete Pavement (Type B)</t>
  </si>
  <si>
    <t>Type 1 Concrete Barrier (100 mm reveal ht, Dowelled)</t>
  </si>
  <si>
    <t>Construction of 200 mm Type 1 Concrete Pavement - (Reinforced), Slip Form Paving</t>
  </si>
  <si>
    <t>C035B</t>
  </si>
  <si>
    <t>Construction of Barrier (180 mm ht, Type 1, Integral), Slip Form Paving</t>
  </si>
  <si>
    <t>C026-24</t>
  </si>
  <si>
    <t>Construction of 200 mm Type 3 Concrete Pavement for Early Opening 24 Hour (Reinforced)</t>
  </si>
  <si>
    <t>C033B</t>
  </si>
  <si>
    <t>C036B</t>
  </si>
  <si>
    <t>F022</t>
  </si>
  <si>
    <t>F.15</t>
  </si>
  <si>
    <r>
      <t>Raising of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Existing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Hydrant</t>
    </r>
  </si>
  <si>
    <t>WATER MAIN RENEWALS</t>
  </si>
  <si>
    <t>Water Main Renewals</t>
  </si>
  <si>
    <t>200mm</t>
  </si>
  <si>
    <t>trenchless installation, Class B sand bedding, Class 3 backfill</t>
  </si>
  <si>
    <t>250mm</t>
  </si>
  <si>
    <t>Fittings</t>
  </si>
  <si>
    <t>Bends (SD-005)</t>
  </si>
  <si>
    <r>
      <t>200mm - 90</t>
    </r>
    <r>
      <rPr>
        <vertAlign val="superscript"/>
        <sz val="12"/>
        <color indexed="8"/>
        <rFont val="Arial"/>
        <family val="2"/>
      </rPr>
      <t>o</t>
    </r>
  </si>
  <si>
    <r>
      <t>250mm - 90</t>
    </r>
    <r>
      <rPr>
        <vertAlign val="superscript"/>
        <sz val="12"/>
        <color indexed="8"/>
        <rFont val="Arial"/>
        <family val="2"/>
      </rPr>
      <t>o</t>
    </r>
  </si>
  <si>
    <t>GRAVITY SEWERS</t>
  </si>
  <si>
    <t xml:space="preserve">
Land Drainage Sewers</t>
  </si>
  <si>
    <t>Manhole</t>
  </si>
  <si>
    <t>SD-010</t>
  </si>
  <si>
    <t>1200mm diameter base</t>
  </si>
  <si>
    <t>Trenchless Installation, Class 3 Type 3 Bedding, Class 3 Backfill</t>
  </si>
  <si>
    <t>Land Drainage Sewers</t>
  </si>
  <si>
    <t>450mm (2.0m to 3.0m deep)</t>
  </si>
  <si>
    <t>SURFACE RESTORATIONS</t>
  </si>
  <si>
    <t>Construction of Asphaltic Concrete Patches MS1</t>
  </si>
  <si>
    <t xml:space="preserve">
CW 3410</t>
  </si>
  <si>
    <t>A023</t>
  </si>
  <si>
    <t>Preparation of Existing Roadway</t>
  </si>
  <si>
    <t>B109i</t>
  </si>
  <si>
    <t>Type 1 Concrete Monolithic Median Slab</t>
  </si>
  <si>
    <t>K</t>
  </si>
  <si>
    <t>L</t>
  </si>
  <si>
    <t>M</t>
  </si>
  <si>
    <t>C044</t>
  </si>
  <si>
    <t>SD-202A</t>
  </si>
  <si>
    <t>Construction of   Lip Curb (75 mm ht, Type 2, Integral)</t>
  </si>
  <si>
    <t>Construction of  Curb Ramp (8-12 mm ht, Type 2, Integral)</t>
  </si>
  <si>
    <t>Construction of 150 mm Type 1 Concrete Pavement (Reinforced)</t>
  </si>
  <si>
    <t>Construction of Type 1 Concrete Barrier Curb for Asphalt Pavement</t>
  </si>
  <si>
    <t>Construction of Type 1 Concrete Barrier Curb for Asphalt Pavement, Slip Form Paving</t>
  </si>
  <si>
    <t>Construction of Type 1 Concrete Modified Barrier Curb for Asphalt Pavement (180 mm ht, 20M vertical Tie Bar with 2-10M longitudinal Deformed Bars and 2-19.1mm Dowels)</t>
  </si>
  <si>
    <t>Construction of Type 1 Concrete Curb Ramp for Asphalt Pavement (8-12mm ht, 20M vertical Tie Bar with 10M longitudinal Deformed Bar and 19.1mm Dowel)</t>
  </si>
  <si>
    <t>B.32</t>
  </si>
  <si>
    <t>B.33</t>
  </si>
  <si>
    <t>B.35</t>
  </si>
  <si>
    <t>B.36</t>
  </si>
  <si>
    <t>AUSTIN STREET</t>
  </si>
  <si>
    <t>M.1</t>
  </si>
  <si>
    <t>B011</t>
  </si>
  <si>
    <t>B026</t>
  </si>
  <si>
    <t>B027</t>
  </si>
  <si>
    <t>B028</t>
  </si>
  <si>
    <t>B029</t>
  </si>
  <si>
    <t>200 mm Type 1 Concrete Pavement (Reinforced)</t>
  </si>
  <si>
    <t>200 mm Type 1 Concrete Pavement (Type A)</t>
  </si>
  <si>
    <t>200 mm Type 1 Concrete Pavement (Type B)</t>
  </si>
  <si>
    <t>200 mm Type 1 Concrete Pavement (Type D)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</si>
  <si>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</si>
  <si>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</si>
  <si>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</si>
  <si>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</si>
  <si>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</si>
  <si>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</si>
  <si>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</si>
  <si>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</si>
  <si>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</si>
  <si>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</si>
  <si>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</si>
  <si>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</si>
  <si>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</si>
  <si>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</si>
  <si>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</si>
  <si>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</si>
  <si>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</si>
  <si>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</si>
  <si>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</si>
  <si>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</si>
  <si>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</si>
  <si>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</si>
  <si>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</si>
  <si>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</si>
  <si>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Type 1 Concrete Modified Barrier (150 mm reveal ht, Dowelled)</t>
  </si>
  <si>
    <t>Type 1 Concrete Barrier (100 mm reveal ht, Dowelled), Slip Form Paving</t>
  </si>
  <si>
    <t>Type 1 Concrete Barrier (75 mm reveal ht, Dowelled), Slip Form Paving</t>
  </si>
  <si>
    <t>E.9</t>
  </si>
  <si>
    <t>E.15</t>
  </si>
  <si>
    <t>E.18</t>
  </si>
  <si>
    <t>E.19</t>
  </si>
  <si>
    <t>E.23</t>
  </si>
  <si>
    <t>E.25</t>
  </si>
  <si>
    <t>Type 1 Concrete Monolithic Curb and 100 mm Sidewalk</t>
  </si>
  <si>
    <t xml:space="preserve">BUSHNELL STREET </t>
  </si>
  <si>
    <t>F.8</t>
  </si>
  <si>
    <t>F.9</t>
  </si>
  <si>
    <t>F.10</t>
  </si>
  <si>
    <t>F.12</t>
  </si>
  <si>
    <t>F.14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</si>
  <si>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</si>
  <si>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</si>
  <si>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</si>
  <si>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</si>
  <si>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</si>
  <si>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</si>
  <si>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</si>
  <si>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</si>
  <si>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</si>
  <si>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</si>
  <si>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</si>
  <si>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G.2</t>
  </si>
  <si>
    <t>G.3</t>
  </si>
  <si>
    <t>G.4</t>
  </si>
  <si>
    <t>G.5</t>
  </si>
  <si>
    <t>G.6</t>
  </si>
  <si>
    <t>200 mm Type 1 Concrete Pavement (Type C)</t>
  </si>
  <si>
    <t>Type 1 Concrete Mountable Curb (120 mm reveal ht, Integral)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</si>
  <si>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</si>
  <si>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</si>
  <si>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</si>
  <si>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</si>
  <si>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</si>
  <si>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</si>
  <si>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</si>
  <si>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</si>
  <si>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</si>
  <si>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</si>
  <si>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</si>
  <si>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</si>
  <si>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</si>
  <si>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</si>
  <si>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</si>
  <si>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</si>
  <si>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</si>
  <si>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</si>
  <si>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</si>
  <si>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</si>
  <si>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</si>
  <si>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</si>
  <si>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</si>
  <si>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</si>
  <si>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</si>
  <si>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</si>
  <si>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</si>
  <si>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</si>
  <si>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</si>
  <si>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</si>
  <si>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</si>
  <si>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</si>
  <si>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</si>
  <si>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</si>
  <si>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G.41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</si>
  <si>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</si>
  <si>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</si>
  <si>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</si>
  <si>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</si>
  <si>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</si>
  <si>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</si>
  <si>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</si>
  <si>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</si>
  <si>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</si>
  <si>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</si>
  <si>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</si>
  <si>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</si>
  <si>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</si>
  <si>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</si>
  <si>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</si>
  <si>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</si>
  <si>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</si>
  <si>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</si>
  <si>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</si>
  <si>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</si>
  <si>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</si>
  <si>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</si>
  <si>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</si>
  <si>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</si>
  <si>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</si>
  <si>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</si>
  <si>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</si>
  <si>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</si>
  <si>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</si>
  <si>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</si>
  <si>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</si>
  <si>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</si>
  <si>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</si>
  <si>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</si>
  <si>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</si>
  <si>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</si>
  <si>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I.1</t>
  </si>
  <si>
    <t>I.2</t>
  </si>
  <si>
    <t>I.4</t>
  </si>
  <si>
    <t>I.3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</si>
  <si>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</si>
  <si>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</si>
  <si>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</si>
  <si>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</si>
  <si>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</si>
  <si>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</si>
  <si>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</si>
  <si>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</si>
  <si>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</si>
  <si>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</si>
  <si>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</si>
  <si>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</si>
  <si>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</si>
  <si>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</si>
  <si>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</si>
  <si>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</si>
  <si>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</si>
  <si>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</si>
  <si>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MS3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</si>
  <si>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</si>
  <si>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</si>
  <si>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</si>
  <si>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</si>
  <si>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</si>
  <si>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</si>
  <si>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</si>
  <si>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</si>
  <si>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</si>
  <si>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</si>
  <si>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</si>
  <si>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</si>
  <si>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</si>
  <si>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</si>
  <si>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</si>
  <si>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</si>
  <si>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</si>
  <si>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</si>
  <si>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</si>
  <si>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</si>
  <si>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I.43</t>
  </si>
  <si>
    <t>I.44</t>
  </si>
  <si>
    <t>I.45</t>
  </si>
  <si>
    <t>I.46</t>
  </si>
  <si>
    <t>I.47</t>
  </si>
  <si>
    <t>J.1</t>
  </si>
  <si>
    <t>J.2</t>
  </si>
  <si>
    <t>J.3</t>
  </si>
  <si>
    <t>J.4</t>
  </si>
  <si>
    <t>J.5</t>
  </si>
  <si>
    <t>J.6</t>
  </si>
  <si>
    <t>J.7</t>
  </si>
  <si>
    <t>I)</t>
  </si>
  <si>
    <t>K.1</t>
  </si>
  <si>
    <t>K.2</t>
  </si>
  <si>
    <t>K.3</t>
  </si>
  <si>
    <t>K.4</t>
  </si>
  <si>
    <t>K.5</t>
  </si>
  <si>
    <t>K.6</t>
  </si>
  <si>
    <t>K.7</t>
  </si>
  <si>
    <t>E017G</t>
  </si>
  <si>
    <t>E017H</t>
  </si>
  <si>
    <t>Cash Allowance</t>
  </si>
  <si>
    <t>HENRY AVENUE - SEWER REPAIR (S-MA20019851)</t>
  </si>
  <si>
    <t>TACHE AVENUE</t>
  </si>
  <si>
    <t>100 mm Type 5 Concrete Sidewalk with Block Outs</t>
  </si>
  <si>
    <t>I.48</t>
  </si>
  <si>
    <t>Hydro Excavation</t>
  </si>
  <si>
    <t>J.8</t>
  </si>
  <si>
    <t>TEMPORARY PAVEMENT FOR TRAFFIC MANAGEMENT</t>
  </si>
  <si>
    <t>I.49</t>
  </si>
  <si>
    <t>Cement Stabilized Fill</t>
  </si>
  <si>
    <r>
      <t>m</t>
    </r>
    <r>
      <rPr>
        <vertAlign val="superscript"/>
        <sz val="12"/>
        <rFont val="Arial"/>
        <family val="2"/>
      </rPr>
      <t>3</t>
    </r>
  </si>
  <si>
    <t>C029-72</t>
  </si>
  <si>
    <t>Construction of 150 mm Type 4 Concrete Pavement for Early Opening 72 Hour (Reinforced)</t>
  </si>
  <si>
    <t xml:space="preserve">300mm PVC (2.0m to 3.0m deep) </t>
  </si>
  <si>
    <t>450mm CONC</t>
  </si>
  <si>
    <t>CW 3410-R12, E22</t>
  </si>
  <si>
    <t>SD-200A, E18</t>
  </si>
  <si>
    <t>E3</t>
  </si>
  <si>
    <t>SD-200, E19</t>
  </si>
  <si>
    <t>SD-200            SD-203B, E19</t>
  </si>
  <si>
    <t>E29</t>
  </si>
  <si>
    <t>E26</t>
  </si>
  <si>
    <t>E30</t>
  </si>
  <si>
    <t>E28</t>
  </si>
  <si>
    <t>Type 1 150mm reinforced concrete pavement</t>
  </si>
  <si>
    <t>B193B</t>
  </si>
  <si>
    <t>B195B</t>
  </si>
  <si>
    <t>CW 3410-R12,</t>
  </si>
  <si>
    <t>E32</t>
  </si>
  <si>
    <t>L.1</t>
  </si>
  <si>
    <t>L.2</t>
  </si>
  <si>
    <t>L.3</t>
  </si>
  <si>
    <t>L.4</t>
  </si>
  <si>
    <t>L.5</t>
  </si>
  <si>
    <t>J.9</t>
  </si>
  <si>
    <t>J.10</t>
  </si>
  <si>
    <t>J.11</t>
  </si>
  <si>
    <r>
      <t>m</t>
    </r>
    <r>
      <rPr>
        <vertAlign val="superscript"/>
        <sz val="12"/>
        <rFont val="Arial"/>
        <family val="2"/>
      </rPr>
      <t>2</t>
    </r>
  </si>
  <si>
    <t>N</t>
  </si>
  <si>
    <t>N.1</t>
  </si>
  <si>
    <t>CASH ALLOWANCE</t>
  </si>
  <si>
    <t>HENRY AVENUE - MANHOLE REPAIR (S-MH20017885)</t>
  </si>
  <si>
    <t>L.6</t>
  </si>
  <si>
    <t>Patchng Existing Manholes</t>
  </si>
  <si>
    <t>I.50</t>
  </si>
  <si>
    <t>I.51</t>
  </si>
  <si>
    <t>Abandoning Existing Sewers and Sewer Services Smaller Than 300 Millimetres</t>
  </si>
  <si>
    <t>CW 2130-R13</t>
  </si>
  <si>
    <t>CW 2130-R13, E27</t>
  </si>
  <si>
    <t xml:space="preserve">
CW 2130-R13</t>
  </si>
  <si>
    <t>300mm PVC LDS</t>
  </si>
  <si>
    <t>J.12</t>
  </si>
  <si>
    <t>New Manhole on Existing Sewer</t>
  </si>
  <si>
    <t>1500mm diameter base</t>
  </si>
  <si>
    <t>Limestone - 50mm Sub-Base</t>
  </si>
  <si>
    <t>B155rl1</t>
  </si>
  <si>
    <t>B155rl2</t>
  </si>
  <si>
    <t>B155rl3</t>
  </si>
  <si>
    <t>FORM B: PRICES(R2)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</si>
</sst>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</numFmts>
  <fonts count="59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u/>
      <sz val="12"/>
      <name val="Arial"/>
      <family val="2"/>
    </font>
    <font>
      <sz val="11"/>
      <color theme="1"/>
      <name val="MS Sans Serif"/>
      <family val="2"/>
    </font>
    <font>
      <b/>
      <sz val="10"/>
      <color theme="1"/>
      <name val="MS Sans Serif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/>
      <right style="thin">
        <color indexed="8"/>
      </right>
      <top style="double">
        <color indexed="8"/>
      </top>
      <bottom style="hair">
        <color indexed="64"/>
      </bottom>
      <diagonal/>
    </border>
  </borders>
  <cellStyleXfs count="110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70" fontId="12" fillId="0" borderId="2" applyFill="0">
      <alignment horizontal="right" vertical="top"/>
    </xf>
    <xf numFmtId="170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5" fontId="15" fillId="0" borderId="4" applyFill="0">
      <alignment horizontal="centerContinuous" wrapText="1"/>
    </xf>
    <xf numFmtId="165" fontId="44" fillId="0" borderId="4" applyFill="0">
      <alignment horizontal="centerContinuous" wrapText="1"/>
    </xf>
    <xf numFmtId="165" fontId="12" fillId="0" borderId="1" applyFill="0">
      <alignment horizontal="center" vertical="top" wrapText="1"/>
    </xf>
    <xf numFmtId="165" fontId="41" fillId="0" borderId="1" applyFill="0">
      <alignment horizontal="center" vertical="top" wrapText="1"/>
    </xf>
    <xf numFmtId="165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5" fontId="12" fillId="0" borderId="1" applyFill="0"/>
    <xf numFmtId="175" fontId="41" fillId="0" borderId="1" applyFill="0"/>
    <xf numFmtId="175" fontId="41" fillId="0" borderId="1" applyFill="0"/>
    <xf numFmtId="171" fontId="12" fillId="0" borderId="1" applyFill="0">
      <alignment horizontal="right"/>
      <protection locked="0"/>
    </xf>
    <xf numFmtId="171" fontId="41" fillId="0" borderId="1" applyFill="0">
      <alignment horizontal="right"/>
      <protection locked="0"/>
    </xf>
    <xf numFmtId="171" fontId="41" fillId="0" borderId="1" applyFill="0">
      <alignment horizontal="right"/>
      <protection locked="0"/>
    </xf>
    <xf numFmtId="169" fontId="12" fillId="0" borderId="1" applyFill="0">
      <alignment horizontal="right"/>
      <protection locked="0"/>
    </xf>
    <xf numFmtId="169" fontId="41" fillId="0" borderId="1" applyFill="0">
      <alignment horizontal="right"/>
      <protection locked="0"/>
    </xf>
    <xf numFmtId="169" fontId="41" fillId="0" borderId="1" applyFill="0">
      <alignment horizontal="right"/>
      <protection locked="0"/>
    </xf>
    <xf numFmtId="169" fontId="12" fillId="0" borderId="1" applyFill="0"/>
    <xf numFmtId="169" fontId="41" fillId="0" borderId="1" applyFill="0"/>
    <xf numFmtId="169" fontId="41" fillId="0" borderId="1" applyFill="0"/>
    <xf numFmtId="169" fontId="12" fillId="0" borderId="3" applyFill="0">
      <alignment horizontal="right"/>
    </xf>
    <xf numFmtId="169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7" fontId="13" fillId="0" borderId="3" applyNumberFormat="0" applyFont="0" applyFill="0" applyBorder="0" applyAlignment="0" applyProtection="0">
      <alignment horizontal="center" vertical="top" wrapText="1"/>
    </xf>
    <xf numFmtId="177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4" fontId="19" fillId="0" borderId="0" applyFill="0">
      <alignment horizontal="centerContinuous" vertical="center"/>
    </xf>
    <xf numFmtId="174" fontId="48" fillId="0" borderId="0" applyFill="0">
      <alignment horizontal="centerContinuous" vertical="center"/>
    </xf>
    <xf numFmtId="176" fontId="19" fillId="0" borderId="0" applyFill="0">
      <alignment horizontal="centerContinuous" vertical="center"/>
    </xf>
    <xf numFmtId="176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2" fontId="20" fillId="0" borderId="0" applyFill="0">
      <alignment horizontal="left"/>
    </xf>
    <xf numFmtId="172" fontId="49" fillId="0" borderId="0" applyFill="0">
      <alignment horizontal="left"/>
    </xf>
    <xf numFmtId="173" fontId="21" fillId="0" borderId="0" applyFill="0">
      <alignment horizontal="right"/>
    </xf>
    <xf numFmtId="173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/>
  </cellStyleXfs>
  <cellXfs count="261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0" xfId="0" applyBorder="1" applyAlignment="1">
      <alignment horizontal="center" vertical="top"/>
    </xf>
    <xf numFmtId="0" fontId="0" fillId="2" borderId="20" xfId="0" applyBorder="1" applyAlignment="1">
      <alignment vertical="top"/>
    </xf>
    <xf numFmtId="1" fontId="0" fillId="2" borderId="20" xfId="0" applyNumberFormat="1" applyBorder="1" applyAlignment="1">
      <alignment horizontal="center" vertical="top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0" fillId="2" borderId="19" xfId="0" applyBorder="1" applyAlignment="1">
      <alignment horizontal="right" vertical="top"/>
    </xf>
    <xf numFmtId="0" fontId="5" fillId="2" borderId="15" xfId="0" applyFont="1" applyBorder="1"/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19" xfId="0" applyNumberFormat="1" applyBorder="1" applyAlignment="1">
      <alignment horizontal="right"/>
    </xf>
    <xf numFmtId="164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164" fontId="0" fillId="2" borderId="13" xfId="0" applyNumberFormat="1" applyBorder="1" applyAlignment="1">
      <alignment horizontal="right"/>
    </xf>
    <xf numFmtId="164" fontId="0" fillId="2" borderId="25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164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164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164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164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0" xfId="0" applyNumberFormat="1" applyBorder="1" applyAlignment="1">
      <alignment horizontal="right"/>
    </xf>
    <xf numFmtId="164" fontId="0" fillId="2" borderId="31" xfId="0" applyNumberFormat="1" applyBorder="1" applyAlignment="1">
      <alignment horizontal="right" vertical="center"/>
    </xf>
    <xf numFmtId="164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164" fontId="9" fillId="2" borderId="20" xfId="0" applyNumberFormat="1" applyFont="1" applyBorder="1" applyAlignment="1">
      <alignment horizontal="right"/>
    </xf>
    <xf numFmtId="0" fontId="9" fillId="2" borderId="0" xfId="0" applyFont="1"/>
    <xf numFmtId="0" fontId="53" fillId="26" borderId="0" xfId="0" applyFont="1" applyFill="1"/>
    <xf numFmtId="0" fontId="9" fillId="2" borderId="0" xfId="81"/>
    <xf numFmtId="164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4" fontId="9" fillId="2" borderId="22" xfId="81" applyNumberFormat="1" applyBorder="1" applyAlignment="1">
      <alignment horizontal="right" vertical="center"/>
    </xf>
    <xf numFmtId="0" fontId="3" fillId="2" borderId="44" xfId="81" applyFont="1" applyBorder="1" applyAlignment="1">
      <alignment horizontal="center" vertical="center"/>
    </xf>
    <xf numFmtId="164" fontId="9" fillId="2" borderId="45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164" fontId="9" fillId="2" borderId="37" xfId="81" applyNumberFormat="1" applyBorder="1" applyAlignment="1">
      <alignment horizontal="right" vertical="center"/>
    </xf>
    <xf numFmtId="0" fontId="3" fillId="2" borderId="46" xfId="81" applyFont="1" applyBorder="1" applyAlignment="1">
      <alignment horizontal="center" vertical="center"/>
    </xf>
    <xf numFmtId="164" fontId="9" fillId="2" borderId="47" xfId="81" applyNumberFormat="1" applyBorder="1" applyAlignment="1">
      <alignment horizontal="right" vertical="center"/>
    </xf>
    <xf numFmtId="0" fontId="3" fillId="2" borderId="48" xfId="0" applyFont="1" applyBorder="1" applyAlignment="1">
      <alignment vertical="top"/>
    </xf>
    <xf numFmtId="1" fontId="0" fillId="2" borderId="49" xfId="0" applyNumberFormat="1" applyBorder="1" applyAlignment="1">
      <alignment horizontal="center" vertical="top"/>
    </xf>
    <xf numFmtId="0" fontId="0" fillId="2" borderId="49" xfId="0" applyBorder="1" applyAlignment="1">
      <alignment horizontal="center" vertical="top"/>
    </xf>
    <xf numFmtId="164" fontId="0" fillId="2" borderId="49" xfId="0" applyNumberFormat="1" applyBorder="1" applyAlignment="1">
      <alignment horizontal="right"/>
    </xf>
    <xf numFmtId="164" fontId="0" fillId="2" borderId="48" xfId="0" applyNumberFormat="1" applyBorder="1" applyAlignment="1">
      <alignment horizontal="right"/>
    </xf>
    <xf numFmtId="165" fontId="7" fillId="25" borderId="48" xfId="0" applyNumberFormat="1" applyFont="1" applyFill="1" applyBorder="1" applyAlignment="1">
      <alignment horizontal="left" vertical="center" wrapText="1"/>
    </xf>
    <xf numFmtId="1" fontId="0" fillId="2" borderId="49" xfId="0" applyNumberFormat="1" applyBorder="1" applyAlignment="1">
      <alignment vertical="top"/>
    </xf>
    <xf numFmtId="0" fontId="0" fillId="2" borderId="48" xfId="0" applyBorder="1" applyAlignment="1">
      <alignment horizontal="center" vertical="top"/>
    </xf>
    <xf numFmtId="0" fontId="0" fillId="2" borderId="49" xfId="0" applyBorder="1" applyAlignment="1">
      <alignment vertical="top"/>
    </xf>
    <xf numFmtId="0" fontId="0" fillId="2" borderId="48" xfId="0" applyBorder="1" applyAlignment="1">
      <alignment vertical="top"/>
    </xf>
    <xf numFmtId="165" fontId="9" fillId="0" borderId="50" xfId="0" applyNumberFormat="1" applyFont="1" applyFill="1" applyBorder="1" applyAlignment="1">
      <alignment horizontal="center" vertical="top" wrapText="1"/>
    </xf>
    <xf numFmtId="164" fontId="9" fillId="2" borderId="49" xfId="0" applyNumberFormat="1" applyFont="1" applyBorder="1" applyAlignment="1">
      <alignment horizontal="right"/>
    </xf>
    <xf numFmtId="164" fontId="9" fillId="2" borderId="48" xfId="0" applyNumberFormat="1" applyFont="1" applyBorder="1" applyAlignment="1">
      <alignment horizontal="right"/>
    </xf>
    <xf numFmtId="166" fontId="9" fillId="0" borderId="50" xfId="0" applyNumberFormat="1" applyFont="1" applyFill="1" applyBorder="1" applyAlignment="1">
      <alignment horizontal="left" vertical="top" wrapText="1"/>
    </xf>
    <xf numFmtId="165" fontId="9" fillId="26" borderId="50" xfId="0" applyNumberFormat="1" applyFont="1" applyFill="1" applyBorder="1" applyAlignment="1">
      <alignment vertical="top" wrapText="1"/>
    </xf>
    <xf numFmtId="0" fontId="9" fillId="0" borderId="50" xfId="0" applyFont="1" applyFill="1" applyBorder="1" applyAlignment="1">
      <alignment horizontal="center" vertical="top" wrapText="1"/>
    </xf>
    <xf numFmtId="165" fontId="9" fillId="0" borderId="50" xfId="0" applyNumberFormat="1" applyFont="1" applyFill="1" applyBorder="1" applyAlignment="1">
      <alignment horizontal="left" vertical="top" wrapText="1"/>
    </xf>
    <xf numFmtId="167" fontId="52" fillId="0" borderId="51" xfId="81" applyNumberFormat="1" applyFont="1" applyFill="1" applyBorder="1" applyAlignment="1">
      <alignment vertical="top"/>
    </xf>
    <xf numFmtId="165" fontId="3" fillId="25" borderId="48" xfId="0" applyNumberFormat="1" applyFont="1" applyFill="1" applyBorder="1" applyAlignment="1">
      <alignment horizontal="left" vertical="center"/>
    </xf>
    <xf numFmtId="0" fontId="9" fillId="2" borderId="53" xfId="0" applyFont="1" applyBorder="1"/>
    <xf numFmtId="4" fontId="9" fillId="26" borderId="50" xfId="0" applyNumberFormat="1" applyFont="1" applyFill="1" applyBorder="1" applyAlignment="1">
      <alignment horizontal="center" vertical="top" wrapText="1"/>
    </xf>
    <xf numFmtId="166" fontId="9" fillId="2" borderId="50" xfId="0" applyNumberFormat="1" applyFont="1" applyBorder="1" applyAlignment="1">
      <alignment horizontal="left" vertical="top" wrapText="1"/>
    </xf>
    <xf numFmtId="165" fontId="9" fillId="2" borderId="50" xfId="0" applyNumberFormat="1" applyFont="1" applyBorder="1" applyAlignment="1">
      <alignment horizontal="left" vertical="top" wrapText="1"/>
    </xf>
    <xf numFmtId="165" fontId="9" fillId="26" borderId="50" xfId="0" applyNumberFormat="1" applyFont="1" applyFill="1" applyBorder="1" applyAlignment="1">
      <alignment horizontal="center" vertical="top" wrapText="1"/>
    </xf>
    <xf numFmtId="0" fontId="9" fillId="2" borderId="50" xfId="0" applyFont="1" applyBorder="1" applyAlignment="1">
      <alignment horizontal="center" vertical="top" wrapText="1"/>
    </xf>
    <xf numFmtId="179" fontId="9" fillId="2" borderId="50" xfId="0" applyNumberFormat="1" applyFont="1" applyBorder="1" applyAlignment="1">
      <alignment horizontal="right" vertical="top"/>
    </xf>
    <xf numFmtId="167" fontId="9" fillId="26" borderId="50" xfId="0" applyNumberFormat="1" applyFont="1" applyFill="1" applyBorder="1" applyAlignment="1" applyProtection="1">
      <alignment vertical="top"/>
      <protection locked="0"/>
    </xf>
    <xf numFmtId="167" fontId="9" fillId="2" borderId="50" xfId="0" applyNumberFormat="1" applyFont="1" applyBorder="1" applyAlignment="1">
      <alignment vertical="top"/>
    </xf>
    <xf numFmtId="0" fontId="55" fillId="26" borderId="53" xfId="0" applyFont="1" applyFill="1" applyBorder="1"/>
    <xf numFmtId="168" fontId="9" fillId="26" borderId="50" xfId="0" applyNumberFormat="1" applyFont="1" applyFill="1" applyBorder="1" applyAlignment="1">
      <alignment horizontal="center" vertical="top"/>
    </xf>
    <xf numFmtId="0" fontId="53" fillId="26" borderId="54" xfId="0" applyFont="1" applyFill="1" applyBorder="1"/>
    <xf numFmtId="0" fontId="9" fillId="26" borderId="50" xfId="0" applyFont="1" applyFill="1" applyBorder="1" applyAlignment="1">
      <alignment vertical="center"/>
    </xf>
    <xf numFmtId="166" fontId="9" fillId="2" borderId="50" xfId="0" applyNumberFormat="1" applyFont="1" applyBorder="1" applyAlignment="1">
      <alignment horizontal="center" vertical="top" wrapText="1"/>
    </xf>
    <xf numFmtId="165" fontId="9" fillId="2" borderId="50" xfId="0" applyNumberFormat="1" applyFont="1" applyBorder="1" applyAlignment="1">
      <alignment horizontal="center" vertical="top" wrapText="1"/>
    </xf>
    <xf numFmtId="167" fontId="9" fillId="26" borderId="50" xfId="0" applyNumberFormat="1" applyFont="1" applyFill="1" applyBorder="1" applyAlignment="1">
      <alignment vertical="top"/>
    </xf>
    <xf numFmtId="165" fontId="3" fillId="25" borderId="48" xfId="0" applyNumberFormat="1" applyFont="1" applyFill="1" applyBorder="1" applyAlignment="1">
      <alignment horizontal="left" vertical="center" wrapText="1"/>
    </xf>
    <xf numFmtId="179" fontId="0" fillId="2" borderId="49" xfId="0" applyNumberFormat="1" applyBorder="1" applyAlignment="1">
      <alignment horizontal="center" vertical="top"/>
    </xf>
    <xf numFmtId="4" fontId="9" fillId="26" borderId="50" xfId="0" applyNumberFormat="1" applyFont="1" applyFill="1" applyBorder="1" applyAlignment="1">
      <alignment horizontal="center" vertical="top"/>
    </xf>
    <xf numFmtId="178" fontId="9" fillId="26" borderId="50" xfId="0" applyNumberFormat="1" applyFont="1" applyFill="1" applyBorder="1" applyAlignment="1">
      <alignment horizontal="center" vertical="top"/>
    </xf>
    <xf numFmtId="178" fontId="9" fillId="26" borderId="50" xfId="0" applyNumberFormat="1" applyFont="1" applyFill="1" applyBorder="1" applyAlignment="1">
      <alignment horizontal="center" vertical="top" wrapText="1"/>
    </xf>
    <xf numFmtId="178" fontId="9" fillId="26" borderId="50" xfId="0" applyNumberFormat="1" applyFont="1" applyFill="1" applyBorder="1" applyAlignment="1">
      <alignment horizontal="left" vertical="top" wrapText="1"/>
    </xf>
    <xf numFmtId="1" fontId="9" fillId="2" borderId="50" xfId="0" applyNumberFormat="1" applyFont="1" applyBorder="1" applyAlignment="1">
      <alignment horizontal="right" vertical="top"/>
    </xf>
    <xf numFmtId="1" fontId="9" fillId="2" borderId="50" xfId="0" applyNumberFormat="1" applyFont="1" applyBorder="1" applyAlignment="1">
      <alignment horizontal="right" vertical="top" wrapText="1"/>
    </xf>
    <xf numFmtId="179" fontId="9" fillId="2" borderId="50" xfId="0" applyNumberFormat="1" applyFont="1" applyBorder="1" applyAlignment="1">
      <alignment horizontal="right" vertical="top" wrapText="1"/>
    </xf>
    <xf numFmtId="167" fontId="9" fillId="2" borderId="50" xfId="0" applyNumberFormat="1" applyFont="1" applyBorder="1" applyAlignment="1">
      <alignment vertical="top" wrapText="1"/>
    </xf>
    <xf numFmtId="4" fontId="9" fillId="26" borderId="55" xfId="0" applyNumberFormat="1" applyFont="1" applyFill="1" applyBorder="1" applyAlignment="1">
      <alignment horizontal="center" vertical="top" wrapText="1"/>
    </xf>
    <xf numFmtId="166" fontId="9" fillId="2" borderId="55" xfId="0" applyNumberFormat="1" applyFont="1" applyBorder="1" applyAlignment="1">
      <alignment horizontal="left" vertical="top" wrapText="1"/>
    </xf>
    <xf numFmtId="165" fontId="9" fillId="2" borderId="55" xfId="0" applyNumberFormat="1" applyFont="1" applyBorder="1" applyAlignment="1">
      <alignment horizontal="left" vertical="top" wrapText="1"/>
    </xf>
    <xf numFmtId="165" fontId="9" fillId="2" borderId="55" xfId="0" applyNumberFormat="1" applyFont="1" applyBorder="1" applyAlignment="1">
      <alignment horizontal="center" vertical="top" wrapText="1"/>
    </xf>
    <xf numFmtId="0" fontId="9" fillId="2" borderId="55" xfId="0" applyFont="1" applyBorder="1" applyAlignment="1">
      <alignment horizontal="center" vertical="top" wrapText="1"/>
    </xf>
    <xf numFmtId="179" fontId="9" fillId="2" borderId="55" xfId="0" applyNumberFormat="1" applyFont="1" applyBorder="1" applyAlignment="1">
      <alignment horizontal="right" vertical="top" wrapText="1"/>
    </xf>
    <xf numFmtId="0" fontId="9" fillId="26" borderId="55" xfId="0" applyFont="1" applyFill="1" applyBorder="1" applyAlignment="1">
      <alignment vertical="center"/>
    </xf>
    <xf numFmtId="167" fontId="9" fillId="2" borderId="55" xfId="0" applyNumberFormat="1" applyFont="1" applyBorder="1" applyAlignment="1">
      <alignment vertical="top" wrapText="1"/>
    </xf>
    <xf numFmtId="4" fontId="9" fillId="26" borderId="56" xfId="0" applyNumberFormat="1" applyFont="1" applyFill="1" applyBorder="1" applyAlignment="1">
      <alignment horizontal="center" vertical="top" wrapText="1"/>
    </xf>
    <xf numFmtId="166" fontId="9" fillId="27" borderId="50" xfId="0" applyNumberFormat="1" applyFont="1" applyFill="1" applyBorder="1" applyAlignment="1">
      <alignment horizontal="center" vertical="top" wrapText="1"/>
    </xf>
    <xf numFmtId="165" fontId="9" fillId="27" borderId="50" xfId="0" applyNumberFormat="1" applyFont="1" applyFill="1" applyBorder="1" applyAlignment="1">
      <alignment horizontal="left" vertical="top" wrapText="1"/>
    </xf>
    <xf numFmtId="0" fontId="9" fillId="27" borderId="50" xfId="0" applyFont="1" applyFill="1" applyBorder="1" applyAlignment="1">
      <alignment horizontal="center" vertical="top" wrapText="1"/>
    </xf>
    <xf numFmtId="179" fontId="9" fillId="27" borderId="50" xfId="0" applyNumberFormat="1" applyFont="1" applyFill="1" applyBorder="1" applyAlignment="1">
      <alignment horizontal="right" vertical="top"/>
    </xf>
    <xf numFmtId="167" fontId="9" fillId="0" borderId="50" xfId="0" applyNumberFormat="1" applyFont="1" applyFill="1" applyBorder="1" applyAlignment="1" applyProtection="1">
      <alignment vertical="top"/>
      <protection locked="0"/>
    </xf>
    <xf numFmtId="167" fontId="9" fillId="27" borderId="57" xfId="0" applyNumberFormat="1" applyFont="1" applyFill="1" applyBorder="1" applyAlignment="1">
      <alignment vertical="top"/>
    </xf>
    <xf numFmtId="0" fontId="10" fillId="2" borderId="50" xfId="0" applyFont="1" applyBorder="1"/>
    <xf numFmtId="166" fontId="9" fillId="2" borderId="50" xfId="0" applyNumberFormat="1" applyFont="1" applyBorder="1" applyAlignment="1">
      <alignment horizontal="right" vertical="top" wrapText="1"/>
    </xf>
    <xf numFmtId="165" fontId="9" fillId="0" borderId="50" xfId="80" applyNumberFormat="1" applyFont="1" applyBorder="1" applyAlignment="1">
      <alignment vertical="top" wrapText="1"/>
    </xf>
    <xf numFmtId="165" fontId="9" fillId="0" borderId="50" xfId="80" applyNumberFormat="1" applyFont="1" applyBorder="1" applyAlignment="1">
      <alignment horizontal="center" vertical="top" wrapText="1"/>
    </xf>
    <xf numFmtId="0" fontId="53" fillId="26" borderId="0" xfId="0" applyFont="1" applyFill="1" applyAlignment="1">
      <alignment vertical="top"/>
    </xf>
    <xf numFmtId="165" fontId="9" fillId="0" borderId="50" xfId="80" applyNumberFormat="1" applyFont="1" applyBorder="1" applyAlignment="1">
      <alignment horizontal="left" vertical="top" wrapText="1"/>
    </xf>
    <xf numFmtId="165" fontId="9" fillId="2" borderId="50" xfId="0" applyNumberFormat="1" applyFont="1" applyBorder="1" applyAlignment="1">
      <alignment vertical="top" wrapText="1"/>
    </xf>
    <xf numFmtId="166" fontId="9" fillId="26" borderId="50" xfId="0" applyNumberFormat="1" applyFont="1" applyFill="1" applyBorder="1" applyAlignment="1">
      <alignment horizontal="left" vertical="top" wrapText="1"/>
    </xf>
    <xf numFmtId="166" fontId="9" fillId="26" borderId="50" xfId="0" applyNumberFormat="1" applyFont="1" applyFill="1" applyBorder="1" applyAlignment="1">
      <alignment horizontal="center" vertical="top" wrapText="1"/>
    </xf>
    <xf numFmtId="4" fontId="9" fillId="26" borderId="50" xfId="80" applyNumberFormat="1" applyFont="1" applyFill="1" applyBorder="1" applyAlignment="1">
      <alignment horizontal="center" vertical="top" wrapText="1"/>
    </xf>
    <xf numFmtId="166" fontId="9" fillId="0" borderId="50" xfId="80" applyNumberFormat="1" applyFont="1" applyBorder="1" applyAlignment="1">
      <alignment horizontal="left" vertical="top" wrapText="1"/>
    </xf>
    <xf numFmtId="0" fontId="9" fillId="0" borderId="50" xfId="80" applyFont="1" applyBorder="1" applyAlignment="1">
      <alignment horizontal="center" vertical="top" wrapText="1"/>
    </xf>
    <xf numFmtId="1" fontId="9" fillId="0" borderId="50" xfId="80" applyNumberFormat="1" applyFont="1" applyBorder="1" applyAlignment="1">
      <alignment horizontal="right" vertical="top" wrapText="1"/>
    </xf>
    <xf numFmtId="167" fontId="9" fillId="26" borderId="50" xfId="80" applyNumberFormat="1" applyFont="1" applyFill="1" applyBorder="1" applyAlignment="1" applyProtection="1">
      <alignment vertical="top"/>
      <protection locked="0"/>
    </xf>
    <xf numFmtId="167" fontId="9" fillId="0" borderId="50" xfId="80" applyNumberFormat="1" applyFont="1" applyBorder="1" applyAlignment="1">
      <alignment vertical="top"/>
    </xf>
    <xf numFmtId="166" fontId="9" fillId="2" borderId="50" xfId="0" applyNumberFormat="1" applyFont="1" applyBorder="1" applyAlignment="1">
      <alignment horizontal="left" vertical="top"/>
    </xf>
    <xf numFmtId="4" fontId="9" fillId="26" borderId="58" xfId="0" applyNumberFormat="1" applyFont="1" applyFill="1" applyBorder="1" applyAlignment="1">
      <alignment horizontal="center" vertical="top" wrapText="1"/>
    </xf>
    <xf numFmtId="179" fontId="9" fillId="26" borderId="50" xfId="0" applyNumberFormat="1" applyFont="1" applyFill="1" applyBorder="1" applyAlignment="1">
      <alignment horizontal="right" vertical="top" wrapText="1"/>
    </xf>
    <xf numFmtId="179" fontId="9" fillId="26" borderId="50" xfId="0" applyNumberFormat="1" applyFont="1" applyFill="1" applyBorder="1" applyAlignment="1">
      <alignment vertical="top"/>
    </xf>
    <xf numFmtId="0" fontId="56" fillId="26" borderId="0" xfId="0" applyFont="1" applyFill="1" applyAlignment="1">
      <alignment vertical="top"/>
    </xf>
    <xf numFmtId="4" fontId="9" fillId="0" borderId="1" xfId="0" applyNumberFormat="1" applyFont="1" applyFill="1" applyBorder="1" applyAlignment="1">
      <alignment horizontal="center" vertical="top"/>
    </xf>
    <xf numFmtId="166" fontId="9" fillId="0" borderId="50" xfId="0" applyNumberFormat="1" applyFont="1" applyFill="1" applyBorder="1" applyAlignment="1">
      <alignment horizontal="center" vertical="top" wrapText="1"/>
    </xf>
    <xf numFmtId="179" fontId="9" fillId="0" borderId="50" xfId="0" applyNumberFormat="1" applyFont="1" applyFill="1" applyBorder="1" applyAlignment="1">
      <alignment horizontal="right" vertical="top" wrapText="1"/>
    </xf>
    <xf numFmtId="167" fontId="9" fillId="0" borderId="50" xfId="0" applyNumberFormat="1" applyFont="1" applyFill="1" applyBorder="1" applyAlignment="1">
      <alignment vertical="top"/>
    </xf>
    <xf numFmtId="0" fontId="53" fillId="0" borderId="0" xfId="0" applyFont="1" applyFill="1"/>
    <xf numFmtId="4" fontId="9" fillId="2" borderId="50" xfId="0" applyNumberFormat="1" applyFont="1" applyBorder="1" applyAlignment="1">
      <alignment horizontal="center" vertical="top" wrapText="1"/>
    </xf>
    <xf numFmtId="166" fontId="9" fillId="26" borderId="50" xfId="0" applyNumberFormat="1" applyFont="1" applyFill="1" applyBorder="1" applyAlignment="1">
      <alignment horizontal="right" vertical="top" wrapText="1"/>
    </xf>
    <xf numFmtId="165" fontId="9" fillId="26" borderId="50" xfId="0" applyNumberFormat="1" applyFont="1" applyFill="1" applyBorder="1" applyAlignment="1">
      <alignment horizontal="left" vertical="top" wrapText="1"/>
    </xf>
    <xf numFmtId="0" fontId="9" fillId="26" borderId="50" xfId="0" applyFont="1" applyFill="1" applyBorder="1" applyAlignment="1">
      <alignment horizontal="center" vertical="top" wrapText="1"/>
    </xf>
    <xf numFmtId="179" fontId="9" fillId="26" borderId="50" xfId="0" applyNumberFormat="1" applyFont="1" applyFill="1" applyBorder="1" applyAlignment="1">
      <alignment horizontal="right" vertical="top"/>
    </xf>
    <xf numFmtId="0" fontId="56" fillId="26" borderId="0" xfId="0" applyFont="1" applyFill="1"/>
    <xf numFmtId="0" fontId="9" fillId="2" borderId="50" xfId="0" applyFont="1" applyBorder="1" applyAlignment="1">
      <alignment vertical="top" wrapText="1"/>
    </xf>
    <xf numFmtId="4" fontId="52" fillId="26" borderId="0" xfId="109" applyNumberFormat="1" applyFont="1" applyFill="1" applyAlignment="1">
      <alignment horizontal="center" vertical="top" wrapText="1"/>
    </xf>
    <xf numFmtId="165" fontId="52" fillId="26" borderId="50" xfId="109" applyNumberFormat="1" applyFont="1" applyFill="1" applyBorder="1" applyAlignment="1">
      <alignment horizontal="left" vertical="top" wrapText="1"/>
    </xf>
    <xf numFmtId="0" fontId="52" fillId="26" borderId="50" xfId="109" applyFont="1" applyFill="1" applyBorder="1" applyAlignment="1">
      <alignment horizontal="center" vertical="top" wrapText="1"/>
    </xf>
    <xf numFmtId="1" fontId="52" fillId="26" borderId="50" xfId="109" applyNumberFormat="1" applyFont="1" applyFill="1" applyBorder="1" applyAlignment="1">
      <alignment horizontal="right" vertical="top" wrapText="1"/>
    </xf>
    <xf numFmtId="167" fontId="52" fillId="26" borderId="59" xfId="109" applyNumberFormat="1" applyFont="1" applyFill="1" applyBorder="1" applyAlignment="1">
      <alignment vertical="top"/>
    </xf>
    <xf numFmtId="0" fontId="10" fillId="0" borderId="0" xfId="80"/>
    <xf numFmtId="4" fontId="39" fillId="0" borderId="34" xfId="81" applyNumberFormat="1" applyFont="1" applyFill="1" applyBorder="1" applyAlignment="1">
      <alignment horizontal="center" vertical="top" wrapText="1"/>
    </xf>
    <xf numFmtId="165" fontId="52" fillId="26" borderId="50" xfId="81" applyNumberFormat="1" applyFont="1" applyFill="1" applyBorder="1" applyAlignment="1">
      <alignment vertical="top" wrapText="1"/>
    </xf>
    <xf numFmtId="179" fontId="9" fillId="26" borderId="50" xfId="81" applyNumberFormat="1" applyFill="1" applyBorder="1" applyAlignment="1">
      <alignment vertical="top"/>
    </xf>
    <xf numFmtId="167" fontId="52" fillId="26" borderId="52" xfId="80" applyNumberFormat="1" applyFont="1" applyFill="1" applyBorder="1" applyAlignment="1" applyProtection="1">
      <alignment vertical="top"/>
      <protection locked="0"/>
    </xf>
    <xf numFmtId="167" fontId="52" fillId="26" borderId="59" xfId="80" applyNumberFormat="1" applyFont="1" applyFill="1" applyBorder="1" applyAlignment="1">
      <alignment vertical="top"/>
    </xf>
    <xf numFmtId="0" fontId="10" fillId="0" borderId="0" xfId="80" applyAlignment="1">
      <alignment vertical="center"/>
    </xf>
    <xf numFmtId="167" fontId="52" fillId="26" borderId="50" xfId="109" applyNumberFormat="1" applyFont="1" applyFill="1" applyBorder="1" applyAlignment="1">
      <alignment vertical="top"/>
    </xf>
    <xf numFmtId="1" fontId="9" fillId="2" borderId="55" xfId="0" applyNumberFormat="1" applyFont="1" applyBorder="1" applyAlignment="1">
      <alignment horizontal="right" vertical="top" wrapText="1"/>
    </xf>
    <xf numFmtId="0" fontId="39" fillId="2" borderId="48" xfId="0" applyFont="1" applyBorder="1" applyAlignment="1">
      <alignment vertical="top"/>
    </xf>
    <xf numFmtId="165" fontId="39" fillId="25" borderId="48" xfId="0" applyNumberFormat="1" applyFont="1" applyFill="1" applyBorder="1" applyAlignment="1">
      <alignment horizontal="left" vertical="top"/>
    </xf>
    <xf numFmtId="1" fontId="9" fillId="2" borderId="49" xfId="0" applyNumberFormat="1" applyFont="1" applyBorder="1" applyAlignment="1">
      <alignment horizontal="center" vertical="top"/>
    </xf>
    <xf numFmtId="0" fontId="9" fillId="2" borderId="49" xfId="0" applyFont="1" applyBorder="1" applyAlignment="1">
      <alignment horizontal="center" vertical="top"/>
    </xf>
    <xf numFmtId="0" fontId="39" fillId="2" borderId="48" xfId="0" applyFont="1" applyBorder="1" applyAlignment="1">
      <alignment horizontal="center" vertical="top"/>
    </xf>
    <xf numFmtId="165" fontId="39" fillId="0" borderId="48" xfId="0" applyNumberFormat="1" applyFont="1" applyFill="1" applyBorder="1" applyAlignment="1">
      <alignment horizontal="left" vertical="top" wrapText="1"/>
    </xf>
    <xf numFmtId="0" fontId="39" fillId="2" borderId="48" xfId="0" applyFont="1" applyBorder="1" applyAlignment="1">
      <alignment horizontal="right" vertical="top"/>
    </xf>
    <xf numFmtId="179" fontId="9" fillId="2" borderId="49" xfId="0" applyNumberFormat="1" applyFont="1" applyBorder="1" applyAlignment="1">
      <alignment horizontal="right" vertical="top"/>
    </xf>
    <xf numFmtId="0" fontId="9" fillId="2" borderId="49" xfId="0" applyFont="1" applyBorder="1" applyAlignment="1">
      <alignment horizontal="right" vertical="top"/>
    </xf>
    <xf numFmtId="165" fontId="39" fillId="0" borderId="68" xfId="0" applyNumberFormat="1" applyFont="1" applyFill="1" applyBorder="1" applyAlignment="1">
      <alignment horizontal="left" vertical="top" wrapText="1"/>
    </xf>
    <xf numFmtId="165" fontId="3" fillId="25" borderId="48" xfId="0" applyNumberFormat="1" applyFont="1" applyFill="1" applyBorder="1" applyAlignment="1">
      <alignment vertical="center"/>
    </xf>
    <xf numFmtId="0" fontId="0" fillId="2" borderId="49" xfId="0" applyBorder="1" applyAlignment="1">
      <alignment horizontal="right" vertical="top"/>
    </xf>
    <xf numFmtId="165" fontId="39" fillId="25" borderId="48" xfId="0" applyNumberFormat="1" applyFont="1" applyFill="1" applyBorder="1" applyAlignment="1">
      <alignment vertical="top"/>
    </xf>
    <xf numFmtId="165" fontId="39" fillId="0" borderId="48" xfId="0" applyNumberFormat="1" applyFont="1" applyFill="1" applyBorder="1" applyAlignment="1">
      <alignment vertical="top" wrapText="1"/>
    </xf>
    <xf numFmtId="165" fontId="39" fillId="25" borderId="48" xfId="0" applyNumberFormat="1" applyFont="1" applyFill="1" applyBorder="1" applyAlignment="1">
      <alignment vertical="top" wrapText="1"/>
    </xf>
    <xf numFmtId="1" fontId="9" fillId="2" borderId="49" xfId="0" applyNumberFormat="1" applyFont="1" applyBorder="1" applyAlignment="1">
      <alignment vertical="top"/>
    </xf>
    <xf numFmtId="1" fontId="9" fillId="2" borderId="49" xfId="0" applyNumberFormat="1" applyFont="1" applyBorder="1" applyAlignment="1">
      <alignment horizontal="right" vertical="top"/>
    </xf>
    <xf numFmtId="165" fontId="39" fillId="0" borderId="68" xfId="0" applyNumberFormat="1" applyFont="1" applyFill="1" applyBorder="1" applyAlignment="1">
      <alignment vertical="top" wrapText="1"/>
    </xf>
    <xf numFmtId="0" fontId="9" fillId="2" borderId="49" xfId="0" applyFont="1" applyBorder="1" applyAlignment="1">
      <alignment vertical="top"/>
    </xf>
    <xf numFmtId="165" fontId="39" fillId="25" borderId="48" xfId="0" applyNumberFormat="1" applyFont="1" applyFill="1" applyBorder="1" applyAlignment="1">
      <alignment horizontal="left" vertical="center"/>
    </xf>
    <xf numFmtId="0" fontId="9" fillId="2" borderId="48" xfId="0" applyFont="1" applyBorder="1" applyAlignment="1">
      <alignment vertical="top"/>
    </xf>
    <xf numFmtId="0" fontId="9" fillId="2" borderId="48" xfId="0" applyFont="1" applyBorder="1" applyAlignment="1">
      <alignment horizontal="center" vertical="top"/>
    </xf>
    <xf numFmtId="179" fontId="9" fillId="0" borderId="49" xfId="0" applyNumberFormat="1" applyFont="1" applyFill="1" applyBorder="1" applyAlignment="1">
      <alignment horizontal="right" vertical="top"/>
    </xf>
    <xf numFmtId="179" fontId="9" fillId="0" borderId="50" xfId="0" applyNumberFormat="1" applyFont="1" applyFill="1" applyBorder="1" applyAlignment="1">
      <alignment horizontal="right" vertical="top"/>
    </xf>
    <xf numFmtId="165" fontId="9" fillId="0" borderId="55" xfId="0" applyNumberFormat="1" applyFont="1" applyFill="1" applyBorder="1" applyAlignment="1">
      <alignment horizontal="left" vertical="top" wrapText="1"/>
    </xf>
    <xf numFmtId="179" fontId="9" fillId="0" borderId="55" xfId="0" applyNumberFormat="1" applyFont="1" applyFill="1" applyBorder="1" applyAlignment="1">
      <alignment horizontal="right" vertical="top" wrapText="1"/>
    </xf>
    <xf numFmtId="0" fontId="9" fillId="0" borderId="55" xfId="0" applyFont="1" applyFill="1" applyBorder="1" applyAlignment="1">
      <alignment vertical="center"/>
    </xf>
    <xf numFmtId="1" fontId="9" fillId="0" borderId="50" xfId="0" applyNumberFormat="1" applyFont="1" applyFill="1" applyBorder="1" applyAlignment="1">
      <alignment horizontal="right" vertical="top"/>
    </xf>
    <xf numFmtId="0" fontId="9" fillId="0" borderId="50" xfId="0" applyFont="1" applyFill="1" applyBorder="1" applyAlignment="1">
      <alignment vertical="center"/>
    </xf>
    <xf numFmtId="164" fontId="0" fillId="0" borderId="49" xfId="0" applyNumberFormat="1" applyFill="1" applyBorder="1" applyAlignment="1">
      <alignment horizontal="right"/>
    </xf>
    <xf numFmtId="165" fontId="9" fillId="0" borderId="50" xfId="0" applyNumberFormat="1" applyFont="1" applyFill="1" applyBorder="1" applyAlignment="1">
      <alignment vertical="top" wrapText="1"/>
    </xf>
    <xf numFmtId="167" fontId="9" fillId="0" borderId="50" xfId="80" applyNumberFormat="1" applyFont="1" applyBorder="1" applyAlignment="1" applyProtection="1">
      <alignment vertical="top"/>
      <protection locked="0"/>
    </xf>
    <xf numFmtId="165" fontId="3" fillId="0" borderId="48" xfId="0" applyNumberFormat="1" applyFont="1" applyFill="1" applyBorder="1" applyAlignment="1">
      <alignment horizontal="left" vertical="center" wrapText="1"/>
    </xf>
    <xf numFmtId="167" fontId="52" fillId="0" borderId="52" xfId="109" applyNumberFormat="1" applyFont="1" applyBorder="1" applyAlignment="1" applyProtection="1">
      <alignment vertical="top"/>
      <protection locked="0"/>
    </xf>
    <xf numFmtId="165" fontId="3" fillId="0" borderId="19" xfId="0" applyNumberFormat="1" applyFont="1" applyFill="1" applyBorder="1" applyAlignment="1">
      <alignment horizontal="left" vertical="center"/>
    </xf>
    <xf numFmtId="165" fontId="52" fillId="0" borderId="50" xfId="109" applyNumberFormat="1" applyFont="1" applyBorder="1" applyAlignment="1">
      <alignment horizontal="center" vertical="top" wrapText="1"/>
    </xf>
    <xf numFmtId="1" fontId="9" fillId="0" borderId="49" xfId="0" applyNumberFormat="1" applyFont="1" applyFill="1" applyBorder="1" applyAlignment="1">
      <alignment horizontal="center" vertical="top"/>
    </xf>
    <xf numFmtId="165" fontId="52" fillId="0" borderId="52" xfId="81" applyNumberFormat="1" applyFont="1" applyFill="1" applyBorder="1" applyAlignment="1">
      <alignment horizontal="center" vertical="top" wrapText="1"/>
    </xf>
    <xf numFmtId="164" fontId="0" fillId="2" borderId="49" xfId="0" applyNumberFormat="1" applyBorder="1" applyAlignment="1" applyProtection="1">
      <alignment horizontal="right" vertical="top"/>
      <protection locked="0"/>
    </xf>
    <xf numFmtId="164" fontId="0" fillId="2" borderId="48" xfId="0" applyNumberFormat="1" applyBorder="1" applyAlignment="1">
      <alignment horizontal="right" vertical="top"/>
    </xf>
    <xf numFmtId="164" fontId="0" fillId="0" borderId="49" xfId="0" applyNumberFormat="1" applyFill="1" applyBorder="1" applyAlignment="1">
      <alignment horizontal="right" vertical="top"/>
    </xf>
    <xf numFmtId="1" fontId="9" fillId="26" borderId="50" xfId="0" applyNumberFormat="1" applyFont="1" applyFill="1" applyBorder="1" applyAlignment="1">
      <alignment horizontal="right" vertical="top" wrapText="1"/>
    </xf>
    <xf numFmtId="178" fontId="9" fillId="26" borderId="50" xfId="0" applyNumberFormat="1" applyFont="1" applyFill="1" applyBorder="1" applyAlignment="1">
      <alignment vertical="top"/>
    </xf>
    <xf numFmtId="1" fontId="9" fillId="2" borderId="49" xfId="0" applyNumberFormat="1" applyFont="1" applyBorder="1" applyAlignment="1">
      <alignment horizontal="center" vertical="top" wrapText="1"/>
    </xf>
    <xf numFmtId="0" fontId="0" fillId="2" borderId="48" xfId="0" applyBorder="1" applyAlignment="1">
      <alignment horizontal="left" vertical="top"/>
    </xf>
    <xf numFmtId="164" fontId="0" fillId="2" borderId="66" xfId="0" applyNumberFormat="1" applyBorder="1" applyAlignment="1">
      <alignment horizontal="center"/>
    </xf>
    <xf numFmtId="164" fontId="0" fillId="2" borderId="67" xfId="0" applyNumberFormat="1" applyBorder="1" applyAlignment="1">
      <alignment horizontal="center"/>
    </xf>
    <xf numFmtId="1" fontId="8" fillId="2" borderId="31" xfId="0" applyNumberFormat="1" applyFont="1" applyBorder="1" applyAlignment="1">
      <alignment horizontal="left" vertical="center" wrapText="1"/>
    </xf>
    <xf numFmtId="0" fontId="0" fillId="2" borderId="35" xfId="0" applyBorder="1" applyAlignment="1">
      <alignment vertical="center" wrapText="1"/>
    </xf>
    <xf numFmtId="0" fontId="0" fillId="2" borderId="36" xfId="0" applyBorder="1" applyAlignment="1">
      <alignment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38" xfId="0" applyBorder="1" applyAlignment="1">
      <alignment vertical="center" wrapText="1"/>
    </xf>
    <xf numFmtId="0" fontId="0" fillId="2" borderId="39" xfId="0" applyBorder="1" applyAlignment="1">
      <alignment vertical="center" wrapText="1"/>
    </xf>
    <xf numFmtId="0" fontId="0" fillId="2" borderId="34" xfId="0" applyBorder="1"/>
    <xf numFmtId="0" fontId="0" fillId="2" borderId="0" xfId="0"/>
    <xf numFmtId="1" fontId="8" fillId="2" borderId="63" xfId="0" applyNumberFormat="1" applyFont="1" applyBorder="1" applyAlignment="1">
      <alignment horizontal="left" vertical="center" wrapText="1"/>
    </xf>
    <xf numFmtId="1" fontId="8" fillId="2" borderId="64" xfId="0" applyNumberFormat="1" applyFont="1" applyBorder="1" applyAlignment="1">
      <alignment horizontal="left" vertical="center" wrapText="1"/>
    </xf>
    <xf numFmtId="1" fontId="8" fillId="2" borderId="65" xfId="0" applyNumberFormat="1" applyFont="1" applyBorder="1" applyAlignment="1">
      <alignment horizontal="left" vertical="center" wrapText="1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0" xfId="0" applyBorder="1" applyAlignment="1">
      <alignment vertical="center" wrapText="1"/>
    </xf>
    <xf numFmtId="1" fontId="4" fillId="2" borderId="37" xfId="0" applyNumberFormat="1" applyFont="1" applyBorder="1" applyAlignment="1">
      <alignment horizontal="left" vertical="center" wrapText="1"/>
    </xf>
    <xf numFmtId="1" fontId="4" fillId="2" borderId="38" xfId="0" applyNumberFormat="1" applyFont="1" applyBorder="1" applyAlignment="1">
      <alignment horizontal="left"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4" fillId="2" borderId="41" xfId="0" applyNumberFormat="1" applyFont="1" applyBorder="1" applyAlignment="1">
      <alignment horizontal="left" vertical="center" wrapText="1"/>
    </xf>
    <xf numFmtId="1" fontId="4" fillId="2" borderId="42" xfId="0" applyNumberFormat="1" applyFont="1" applyBorder="1" applyAlignment="1">
      <alignment horizontal="left" vertical="center" wrapText="1"/>
    </xf>
    <xf numFmtId="1" fontId="4" fillId="2" borderId="43" xfId="0" applyNumberFormat="1" applyFont="1" applyBorder="1" applyAlignment="1">
      <alignment horizontal="left" vertical="center" wrapText="1"/>
    </xf>
    <xf numFmtId="1" fontId="8" fillId="2" borderId="63" xfId="81" applyNumberFormat="1" applyFont="1" applyBorder="1" applyAlignment="1">
      <alignment horizontal="left" vertical="center" wrapText="1"/>
    </xf>
    <xf numFmtId="1" fontId="8" fillId="2" borderId="64" xfId="81" applyNumberFormat="1" applyFont="1" applyBorder="1" applyAlignment="1">
      <alignment horizontal="left" vertical="center" wrapText="1"/>
    </xf>
    <xf numFmtId="1" fontId="8" fillId="2" borderId="65" xfId="81" applyNumberFormat="1" applyFont="1" applyBorder="1" applyAlignment="1">
      <alignment horizontal="left" vertical="center" wrapText="1"/>
    </xf>
    <xf numFmtId="1" fontId="8" fillId="2" borderId="37" xfId="81" applyNumberFormat="1" applyFont="1" applyBorder="1" applyAlignment="1">
      <alignment horizontal="left" vertical="center" wrapText="1"/>
    </xf>
    <xf numFmtId="1" fontId="8" fillId="2" borderId="38" xfId="81" applyNumberFormat="1" applyFont="1" applyBorder="1" applyAlignment="1">
      <alignment horizontal="left" vertical="center" wrapText="1"/>
    </xf>
    <xf numFmtId="1" fontId="8" fillId="2" borderId="39" xfId="81" applyNumberFormat="1" applyFont="1" applyBorder="1" applyAlignment="1">
      <alignment horizontal="left" vertical="center" wrapText="1"/>
    </xf>
    <xf numFmtId="1" fontId="54" fillId="2" borderId="69" xfId="0" applyNumberFormat="1" applyFont="1" applyBorder="1" applyAlignment="1">
      <alignment horizontal="left" vertical="center" wrapText="1"/>
    </xf>
    <xf numFmtId="1" fontId="54" fillId="2" borderId="70" xfId="0" applyNumberFormat="1" applyFont="1" applyBorder="1" applyAlignment="1">
      <alignment horizontal="left" vertical="center" wrapText="1"/>
    </xf>
    <xf numFmtId="1" fontId="54" fillId="2" borderId="71" xfId="0" applyNumberFormat="1" applyFont="1" applyBorder="1" applyAlignment="1">
      <alignment horizontal="left" vertical="center" wrapText="1"/>
    </xf>
    <xf numFmtId="1" fontId="54" fillId="2" borderId="41" xfId="0" applyNumberFormat="1" applyFont="1" applyBorder="1" applyAlignment="1">
      <alignment horizontal="left" vertical="center" wrapText="1"/>
    </xf>
    <xf numFmtId="1" fontId="54" fillId="2" borderId="42" xfId="0" applyNumberFormat="1" applyFont="1" applyBorder="1" applyAlignment="1">
      <alignment horizontal="left" vertical="center" wrapText="1"/>
    </xf>
    <xf numFmtId="1" fontId="54" fillId="2" borderId="43" xfId="0" applyNumberFormat="1" applyFont="1" applyBorder="1" applyAlignment="1">
      <alignment horizontal="left" vertical="center" wrapText="1"/>
    </xf>
    <xf numFmtId="1" fontId="8" fillId="2" borderId="38" xfId="0" applyNumberFormat="1" applyFont="1" applyBorder="1" applyAlignment="1">
      <alignment horizontal="left" vertical="center" wrapText="1"/>
    </xf>
    <xf numFmtId="1" fontId="8" fillId="2" borderId="39" xfId="0" applyNumberFormat="1" applyFont="1" applyBorder="1" applyAlignment="1">
      <alignment horizontal="left" vertical="center" wrapText="1"/>
    </xf>
    <xf numFmtId="1" fontId="8" fillId="2" borderId="72" xfId="81" applyNumberFormat="1" applyFont="1" applyBorder="1" applyAlignment="1">
      <alignment horizontal="left" vertical="center" wrapText="1"/>
    </xf>
    <xf numFmtId="1" fontId="8" fillId="2" borderId="73" xfId="81" applyNumberFormat="1" applyFont="1" applyBorder="1" applyAlignment="1">
      <alignment horizontal="left" vertical="center" wrapText="1"/>
    </xf>
    <xf numFmtId="1" fontId="8" fillId="2" borderId="74" xfId="81" applyNumberFormat="1" applyFont="1" applyBorder="1" applyAlignment="1">
      <alignment horizontal="left" vertical="center" wrapText="1"/>
    </xf>
    <xf numFmtId="1" fontId="54" fillId="2" borderId="60" xfId="0" applyNumberFormat="1" applyFont="1" applyBorder="1" applyAlignment="1">
      <alignment horizontal="left" vertical="center" wrapText="1"/>
    </xf>
    <xf numFmtId="1" fontId="54" fillId="2" borderId="61" xfId="0" applyNumberFormat="1" applyFont="1" applyBorder="1" applyAlignment="1">
      <alignment horizontal="left" vertical="center" wrapText="1"/>
    </xf>
    <xf numFmtId="1" fontId="54" fillId="2" borderId="62" xfId="0" applyNumberFormat="1" applyFont="1" applyBorder="1" applyAlignment="1">
      <alignment horizontal="left" vertical="center" wrapText="1"/>
    </xf>
  </cellXfs>
  <cellStyles count="11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09" xr:uid="{C657189E-C4E5-4994-8BF1-6CC52EF1017D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6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U853"/>
  <sheetViews>
    <sheetView showZeros="0" tabSelected="1" showOutlineSymbols="0" view="pageBreakPreview" topLeftCell="B1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8.77734375" style="19" hidden="1" customWidth="1"/>
    <col min="2" max="2" width="8.77734375" style="10" customWidth="1"/>
    <col min="3" max="3" width="36.77734375" customWidth="1"/>
    <col min="4" max="4" width="12.77734375" style="22" customWidth="1"/>
    <col min="5" max="5" width="6.77734375" customWidth="1"/>
    <col min="6" max="6" width="11.77734375" customWidth="1"/>
    <col min="7" max="7" width="11.77734375" style="19" customWidth="1"/>
    <col min="8" max="8" width="16.77734375" style="19" customWidth="1"/>
  </cols>
  <sheetData>
    <row r="1" spans="1:47" ht="15.75" x14ac:dyDescent="0.2">
      <c r="A1" s="29"/>
      <c r="B1" s="27" t="s">
        <v>862</v>
      </c>
      <c r="C1" s="28"/>
      <c r="D1" s="28"/>
      <c r="E1" s="28"/>
      <c r="F1" s="28"/>
      <c r="G1" s="29"/>
      <c r="H1" s="28"/>
    </row>
    <row r="2" spans="1:47" x14ac:dyDescent="0.2">
      <c r="A2" s="26"/>
      <c r="B2" s="11" t="s">
        <v>170</v>
      </c>
      <c r="C2" s="2"/>
      <c r="D2" s="2"/>
      <c r="E2" s="2"/>
      <c r="F2" s="2"/>
      <c r="G2" s="26"/>
      <c r="H2" s="2"/>
    </row>
    <row r="3" spans="1:47" x14ac:dyDescent="0.2">
      <c r="A3" s="15"/>
      <c r="B3" s="10" t="s">
        <v>0</v>
      </c>
      <c r="D3"/>
      <c r="G3" s="31"/>
      <c r="H3" s="30"/>
    </row>
    <row r="4" spans="1:47" x14ac:dyDescent="0.2">
      <c r="A4" s="48" t="s">
        <v>25</v>
      </c>
      <c r="B4" s="12" t="s">
        <v>2</v>
      </c>
      <c r="C4" s="4" t="s">
        <v>3</v>
      </c>
      <c r="D4" s="3" t="s">
        <v>4</v>
      </c>
      <c r="E4" s="5" t="s">
        <v>5</v>
      </c>
      <c r="F4" s="5" t="s">
        <v>6</v>
      </c>
      <c r="G4" s="16" t="s">
        <v>7</v>
      </c>
      <c r="H4" s="5" t="s">
        <v>8</v>
      </c>
    </row>
    <row r="5" spans="1:47" ht="15.75" thickBot="1" x14ac:dyDescent="0.25">
      <c r="A5" s="21"/>
      <c r="B5" s="38"/>
      <c r="C5" s="39"/>
      <c r="D5" s="40" t="s">
        <v>9</v>
      </c>
      <c r="E5" s="41"/>
      <c r="F5" s="42" t="s">
        <v>10</v>
      </c>
      <c r="G5" s="43"/>
      <c r="H5" s="44"/>
    </row>
    <row r="6" spans="1:47" s="36" customFormat="1" ht="42" customHeight="1" thickTop="1" x14ac:dyDescent="0.2">
      <c r="A6" s="34"/>
      <c r="B6" s="33" t="s">
        <v>11</v>
      </c>
      <c r="C6" s="221" t="s">
        <v>403</v>
      </c>
      <c r="D6" s="222"/>
      <c r="E6" s="222"/>
      <c r="F6" s="223"/>
      <c r="G6" s="51"/>
      <c r="H6" s="52" t="s">
        <v>1</v>
      </c>
    </row>
    <row r="7" spans="1:47" ht="33" customHeight="1" x14ac:dyDescent="0.2">
      <c r="A7" s="17"/>
      <c r="B7" s="68"/>
      <c r="C7" s="86" t="s">
        <v>18</v>
      </c>
      <c r="D7" s="69"/>
      <c r="E7" s="70" t="s">
        <v>1</v>
      </c>
      <c r="F7" s="70" t="s">
        <v>1</v>
      </c>
      <c r="G7" s="71" t="s">
        <v>1</v>
      </c>
      <c r="H7" s="72"/>
      <c r="AU7" s="87" t="s">
        <v>405</v>
      </c>
    </row>
    <row r="8" spans="1:47" s="57" customFormat="1" ht="30" customHeight="1" x14ac:dyDescent="0.2">
      <c r="A8" s="88" t="s">
        <v>86</v>
      </c>
      <c r="B8" s="89" t="s">
        <v>171</v>
      </c>
      <c r="C8" s="90" t="s">
        <v>87</v>
      </c>
      <c r="D8" s="91" t="s">
        <v>362</v>
      </c>
      <c r="E8" s="92" t="s">
        <v>27</v>
      </c>
      <c r="F8" s="197">
        <v>350</v>
      </c>
      <c r="G8" s="126"/>
      <c r="H8" s="95">
        <f t="shared" ref="H8:H9" si="0">ROUND(G8*F8,2)</f>
        <v>0</v>
      </c>
      <c r="AU8" s="96" t="s">
        <v>406</v>
      </c>
    </row>
    <row r="9" spans="1:47" s="57" customFormat="1" ht="30" customHeight="1" thickBot="1" x14ac:dyDescent="0.25">
      <c r="A9" s="97" t="s">
        <v>88</v>
      </c>
      <c r="B9" s="89" t="s">
        <v>28</v>
      </c>
      <c r="C9" s="90" t="s">
        <v>89</v>
      </c>
      <c r="D9" s="91" t="s">
        <v>407</v>
      </c>
      <c r="E9" s="92" t="s">
        <v>29</v>
      </c>
      <c r="F9" s="93">
        <v>730</v>
      </c>
      <c r="G9" s="94"/>
      <c r="H9" s="95">
        <f t="shared" si="0"/>
        <v>0</v>
      </c>
      <c r="AU9" s="98" t="s">
        <v>408</v>
      </c>
    </row>
    <row r="10" spans="1:47" s="57" customFormat="1" ht="30" customHeight="1" x14ac:dyDescent="0.2">
      <c r="A10" s="97" t="s">
        <v>90</v>
      </c>
      <c r="B10" s="89" t="s">
        <v>91</v>
      </c>
      <c r="C10" s="90" t="s">
        <v>365</v>
      </c>
      <c r="D10" s="91" t="s">
        <v>407</v>
      </c>
      <c r="E10" s="92"/>
      <c r="F10" s="93"/>
      <c r="G10" s="99"/>
      <c r="H10" s="95"/>
    </row>
    <row r="11" spans="1:47" s="57" customFormat="1" ht="30" customHeight="1" x14ac:dyDescent="0.2">
      <c r="A11" s="97" t="s">
        <v>382</v>
      </c>
      <c r="B11" s="100" t="s">
        <v>30</v>
      </c>
      <c r="C11" s="90" t="s">
        <v>383</v>
      </c>
      <c r="D11" s="101" t="s">
        <v>1</v>
      </c>
      <c r="E11" s="92" t="s">
        <v>31</v>
      </c>
      <c r="F11" s="197">
        <v>580</v>
      </c>
      <c r="G11" s="94"/>
      <c r="H11" s="95">
        <f t="shared" ref="H11" si="1">ROUND(G11*F11,2)</f>
        <v>0</v>
      </c>
    </row>
    <row r="12" spans="1:47" s="57" customFormat="1" ht="33" customHeight="1" x14ac:dyDescent="0.2">
      <c r="A12" s="97" t="s">
        <v>32</v>
      </c>
      <c r="B12" s="89" t="s">
        <v>92</v>
      </c>
      <c r="C12" s="90" t="s">
        <v>33</v>
      </c>
      <c r="D12" s="91" t="s">
        <v>362</v>
      </c>
      <c r="E12" s="92"/>
      <c r="F12" s="93"/>
      <c r="G12" s="99"/>
      <c r="H12" s="95"/>
    </row>
    <row r="13" spans="1:47" s="57" customFormat="1" ht="33" customHeight="1" x14ac:dyDescent="0.2">
      <c r="A13" s="97" t="s">
        <v>368</v>
      </c>
      <c r="B13" s="100" t="s">
        <v>30</v>
      </c>
      <c r="C13" s="90" t="s">
        <v>369</v>
      </c>
      <c r="D13" s="101" t="s">
        <v>1</v>
      </c>
      <c r="E13" s="92" t="s">
        <v>27</v>
      </c>
      <c r="F13" s="197">
        <v>90</v>
      </c>
      <c r="G13" s="94"/>
      <c r="H13" s="95">
        <f t="shared" ref="H13" si="2">ROUND(G13*F13,2)</f>
        <v>0</v>
      </c>
    </row>
    <row r="14" spans="1:47" s="57" customFormat="1" ht="30" customHeight="1" x14ac:dyDescent="0.2">
      <c r="A14" s="97" t="s">
        <v>94</v>
      </c>
      <c r="B14" s="89" t="s">
        <v>93</v>
      </c>
      <c r="C14" s="90" t="s">
        <v>370</v>
      </c>
      <c r="D14" s="91" t="s">
        <v>371</v>
      </c>
      <c r="E14" s="92"/>
      <c r="F14" s="93"/>
      <c r="G14" s="102"/>
      <c r="H14" s="95"/>
    </row>
    <row r="15" spans="1:47" s="57" customFormat="1" ht="30" customHeight="1" x14ac:dyDescent="0.2">
      <c r="A15" s="97" t="s">
        <v>372</v>
      </c>
      <c r="B15" s="100" t="s">
        <v>30</v>
      </c>
      <c r="C15" s="90" t="s">
        <v>373</v>
      </c>
      <c r="D15" s="101" t="s">
        <v>1</v>
      </c>
      <c r="E15" s="92" t="s">
        <v>29</v>
      </c>
      <c r="F15" s="93">
        <v>730</v>
      </c>
      <c r="G15" s="94"/>
      <c r="H15" s="95">
        <f>ROUND(G15*F15,2)</f>
        <v>0</v>
      </c>
    </row>
    <row r="16" spans="1:47" s="57" customFormat="1" ht="30" customHeight="1" x14ac:dyDescent="0.2">
      <c r="A16" s="97" t="s">
        <v>377</v>
      </c>
      <c r="B16" s="89" t="s">
        <v>95</v>
      </c>
      <c r="C16" s="90" t="s">
        <v>97</v>
      </c>
      <c r="D16" s="101" t="s">
        <v>380</v>
      </c>
      <c r="E16" s="92"/>
      <c r="F16" s="93"/>
      <c r="G16" s="99"/>
      <c r="H16" s="95"/>
    </row>
    <row r="17" spans="1:47" s="57" customFormat="1" ht="30" customHeight="1" x14ac:dyDescent="0.2">
      <c r="A17" s="97" t="s">
        <v>378</v>
      </c>
      <c r="B17" s="100" t="s">
        <v>30</v>
      </c>
      <c r="C17" s="90" t="s">
        <v>379</v>
      </c>
      <c r="D17" s="101" t="s">
        <v>1</v>
      </c>
      <c r="E17" s="92" t="s">
        <v>29</v>
      </c>
      <c r="F17" s="93">
        <v>730</v>
      </c>
      <c r="G17" s="94"/>
      <c r="H17" s="95">
        <f>ROUND(G17*F17,2)</f>
        <v>0</v>
      </c>
    </row>
    <row r="18" spans="1:47" s="57" customFormat="1" ht="30" customHeight="1" x14ac:dyDescent="0.2">
      <c r="A18" s="88" t="s">
        <v>434</v>
      </c>
      <c r="B18" s="89" t="s">
        <v>96</v>
      </c>
      <c r="C18" s="90" t="s">
        <v>435</v>
      </c>
      <c r="D18" s="101" t="s">
        <v>436</v>
      </c>
      <c r="E18" s="92"/>
      <c r="F18" s="93"/>
      <c r="G18" s="99"/>
      <c r="H18" s="95"/>
    </row>
    <row r="19" spans="1:47" s="57" customFormat="1" ht="30" customHeight="1" x14ac:dyDescent="0.2">
      <c r="A19" s="88" t="s">
        <v>437</v>
      </c>
      <c r="B19" s="100" t="s">
        <v>30</v>
      </c>
      <c r="C19" s="90" t="s">
        <v>438</v>
      </c>
      <c r="D19" s="101" t="s">
        <v>1</v>
      </c>
      <c r="E19" s="92" t="s">
        <v>31</v>
      </c>
      <c r="F19" s="197">
        <v>20</v>
      </c>
      <c r="G19" s="94"/>
      <c r="H19" s="95">
        <f>ROUND(G19*F19,2)</f>
        <v>0</v>
      </c>
    </row>
    <row r="20" spans="1:47" ht="33" customHeight="1" x14ac:dyDescent="0.2">
      <c r="A20" s="17"/>
      <c r="B20" s="68"/>
      <c r="C20" s="103" t="s">
        <v>355</v>
      </c>
      <c r="D20" s="69"/>
      <c r="E20" s="74"/>
      <c r="F20" s="104"/>
      <c r="G20" s="71"/>
      <c r="H20" s="72"/>
      <c r="AU20" s="57"/>
    </row>
    <row r="21" spans="1:47" s="57" customFormat="1" ht="30" customHeight="1" x14ac:dyDescent="0.2">
      <c r="A21" s="105" t="s">
        <v>65</v>
      </c>
      <c r="B21" s="89" t="s">
        <v>98</v>
      </c>
      <c r="C21" s="90" t="s">
        <v>66</v>
      </c>
      <c r="D21" s="91" t="s">
        <v>362</v>
      </c>
      <c r="E21" s="92"/>
      <c r="F21" s="93"/>
      <c r="G21" s="99"/>
      <c r="H21" s="95"/>
    </row>
    <row r="22" spans="1:47" s="57" customFormat="1" ht="30" customHeight="1" x14ac:dyDescent="0.2">
      <c r="A22" s="105" t="s">
        <v>67</v>
      </c>
      <c r="B22" s="100" t="s">
        <v>30</v>
      </c>
      <c r="C22" s="90" t="s">
        <v>68</v>
      </c>
      <c r="D22" s="101" t="s">
        <v>1</v>
      </c>
      <c r="E22" s="92" t="s">
        <v>29</v>
      </c>
      <c r="F22" s="93">
        <v>730</v>
      </c>
      <c r="G22" s="94"/>
      <c r="H22" s="95">
        <f>ROUND(G22*F22,2)</f>
        <v>0</v>
      </c>
    </row>
    <row r="23" spans="1:47" s="57" customFormat="1" ht="30" customHeight="1" x14ac:dyDescent="0.2">
      <c r="A23" s="105" t="s">
        <v>173</v>
      </c>
      <c r="B23" s="100" t="s">
        <v>37</v>
      </c>
      <c r="C23" s="90" t="s">
        <v>174</v>
      </c>
      <c r="D23" s="101" t="s">
        <v>1</v>
      </c>
      <c r="E23" s="92" t="s">
        <v>29</v>
      </c>
      <c r="F23" s="93">
        <v>95</v>
      </c>
      <c r="G23" s="94"/>
      <c r="H23" s="95">
        <f>ROUND(G23*F23,2)</f>
        <v>0</v>
      </c>
    </row>
    <row r="24" spans="1:47" s="57" customFormat="1" ht="30" customHeight="1" x14ac:dyDescent="0.2">
      <c r="A24" s="105" t="s">
        <v>439</v>
      </c>
      <c r="B24" s="89" t="s">
        <v>99</v>
      </c>
      <c r="C24" s="90" t="s">
        <v>440</v>
      </c>
      <c r="D24" s="101" t="s">
        <v>175</v>
      </c>
      <c r="E24" s="92"/>
      <c r="F24" s="93"/>
      <c r="G24" s="99"/>
      <c r="H24" s="95"/>
    </row>
    <row r="25" spans="1:47" s="57" customFormat="1" ht="33" customHeight="1" x14ac:dyDescent="0.2">
      <c r="A25" s="105" t="s">
        <v>441</v>
      </c>
      <c r="B25" s="100" t="s">
        <v>30</v>
      </c>
      <c r="C25" s="84" t="s">
        <v>490</v>
      </c>
      <c r="D25" s="101" t="s">
        <v>1</v>
      </c>
      <c r="E25" s="92" t="s">
        <v>29</v>
      </c>
      <c r="F25" s="197">
        <v>50</v>
      </c>
      <c r="G25" s="126"/>
      <c r="H25" s="95">
        <f t="shared" ref="H25" si="3">ROUND(G25*F25,2)</f>
        <v>0</v>
      </c>
    </row>
    <row r="26" spans="1:47" s="57" customFormat="1" ht="33" customHeight="1" x14ac:dyDescent="0.2">
      <c r="A26" s="105" t="s">
        <v>228</v>
      </c>
      <c r="B26" s="143" t="s">
        <v>100</v>
      </c>
      <c r="C26" s="90" t="s">
        <v>229</v>
      </c>
      <c r="D26" s="101" t="s">
        <v>175</v>
      </c>
      <c r="E26" s="92"/>
      <c r="F26" s="93"/>
      <c r="G26" s="99"/>
      <c r="H26" s="95"/>
      <c r="AU26" s="132"/>
    </row>
    <row r="27" spans="1:47" s="57" customFormat="1" ht="33" customHeight="1" x14ac:dyDescent="0.2">
      <c r="A27" s="105" t="s">
        <v>442</v>
      </c>
      <c r="B27" s="100" t="s">
        <v>30</v>
      </c>
      <c r="C27" s="90" t="s">
        <v>443</v>
      </c>
      <c r="D27" s="101" t="s">
        <v>1</v>
      </c>
      <c r="E27" s="92" t="s">
        <v>29</v>
      </c>
      <c r="F27" s="93">
        <v>20</v>
      </c>
      <c r="G27" s="94"/>
      <c r="H27" s="95">
        <f t="shared" ref="H27" si="4">ROUND(G27*F27,2)</f>
        <v>0</v>
      </c>
    </row>
    <row r="28" spans="1:47" s="57" customFormat="1" ht="30" customHeight="1" x14ac:dyDescent="0.2">
      <c r="A28" s="105" t="s">
        <v>38</v>
      </c>
      <c r="B28" s="89" t="s">
        <v>101</v>
      </c>
      <c r="C28" s="90" t="s">
        <v>39</v>
      </c>
      <c r="D28" s="101" t="s">
        <v>175</v>
      </c>
      <c r="E28" s="92"/>
      <c r="F28" s="93"/>
      <c r="G28" s="99"/>
      <c r="H28" s="95"/>
      <c r="AU28"/>
    </row>
    <row r="29" spans="1:47" s="57" customFormat="1" ht="30" customHeight="1" x14ac:dyDescent="0.2">
      <c r="A29" s="105" t="s">
        <v>40</v>
      </c>
      <c r="B29" s="100" t="s">
        <v>30</v>
      </c>
      <c r="C29" s="90" t="s">
        <v>41</v>
      </c>
      <c r="D29" s="101" t="s">
        <v>1</v>
      </c>
      <c r="E29" s="92" t="s">
        <v>36</v>
      </c>
      <c r="F29" s="109">
        <v>50</v>
      </c>
      <c r="G29" s="94"/>
      <c r="H29" s="95">
        <f>ROUND(G29*F29,2)</f>
        <v>0</v>
      </c>
    </row>
    <row r="30" spans="1:47" s="57" customFormat="1" ht="30" customHeight="1" x14ac:dyDescent="0.2">
      <c r="A30" s="105" t="s">
        <v>42</v>
      </c>
      <c r="B30" s="89" t="s">
        <v>108</v>
      </c>
      <c r="C30" s="90" t="s">
        <v>43</v>
      </c>
      <c r="D30" s="101" t="s">
        <v>175</v>
      </c>
      <c r="E30" s="92"/>
      <c r="F30" s="93"/>
      <c r="G30" s="99"/>
      <c r="H30" s="95"/>
      <c r="AU30"/>
    </row>
    <row r="31" spans="1:47" s="57" customFormat="1" ht="30" customHeight="1" x14ac:dyDescent="0.2">
      <c r="A31" s="106" t="s">
        <v>176</v>
      </c>
      <c r="B31" s="107" t="s">
        <v>30</v>
      </c>
      <c r="C31" s="108" t="s">
        <v>177</v>
      </c>
      <c r="D31" s="107" t="s">
        <v>1</v>
      </c>
      <c r="E31" s="107" t="s">
        <v>36</v>
      </c>
      <c r="F31" s="109">
        <v>15</v>
      </c>
      <c r="G31" s="94"/>
      <c r="H31" s="95">
        <f>ROUND(G31*F31,2)</f>
        <v>0</v>
      </c>
    </row>
    <row r="32" spans="1:47" s="57" customFormat="1" ht="30" customHeight="1" x14ac:dyDescent="0.2">
      <c r="A32" s="105" t="s">
        <v>44</v>
      </c>
      <c r="B32" s="100" t="s">
        <v>37</v>
      </c>
      <c r="C32" s="90" t="s">
        <v>45</v>
      </c>
      <c r="D32" s="101" t="s">
        <v>1</v>
      </c>
      <c r="E32" s="92" t="s">
        <v>36</v>
      </c>
      <c r="F32" s="109">
        <v>100</v>
      </c>
      <c r="G32" s="94"/>
      <c r="H32" s="95">
        <f>ROUND(G32*F32,2)</f>
        <v>0</v>
      </c>
    </row>
    <row r="33" spans="1:47" s="57" customFormat="1" ht="30" customHeight="1" x14ac:dyDescent="0.2">
      <c r="A33" s="105" t="s">
        <v>234</v>
      </c>
      <c r="B33" s="89" t="s">
        <v>112</v>
      </c>
      <c r="C33" s="90" t="s">
        <v>235</v>
      </c>
      <c r="D33" s="101" t="s">
        <v>444</v>
      </c>
      <c r="E33" s="92"/>
      <c r="F33" s="93"/>
      <c r="G33" s="99"/>
      <c r="H33" s="95"/>
      <c r="AU33"/>
    </row>
    <row r="34" spans="1:47" s="57" customFormat="1" ht="30" customHeight="1" x14ac:dyDescent="0.2">
      <c r="A34" s="105" t="s">
        <v>236</v>
      </c>
      <c r="B34" s="100" t="s">
        <v>30</v>
      </c>
      <c r="C34" s="90" t="s">
        <v>363</v>
      </c>
      <c r="D34" s="101" t="s">
        <v>237</v>
      </c>
      <c r="E34" s="92"/>
      <c r="F34" s="93"/>
      <c r="G34" s="99"/>
      <c r="H34" s="95"/>
      <c r="AU34"/>
    </row>
    <row r="35" spans="1:47" s="57" customFormat="1" ht="30" customHeight="1" x14ac:dyDescent="0.2">
      <c r="A35" s="105" t="s">
        <v>240</v>
      </c>
      <c r="B35" s="129" t="s">
        <v>104</v>
      </c>
      <c r="C35" s="90" t="s">
        <v>241</v>
      </c>
      <c r="D35" s="101"/>
      <c r="E35" s="92" t="s">
        <v>29</v>
      </c>
      <c r="F35" s="93">
        <v>15</v>
      </c>
      <c r="G35" s="94"/>
      <c r="H35" s="95">
        <f>ROUND(G35*F35,2)</f>
        <v>0</v>
      </c>
      <c r="AU35"/>
    </row>
    <row r="36" spans="1:47" s="57" customFormat="1" ht="33" customHeight="1" x14ac:dyDescent="0.2">
      <c r="A36" s="105" t="s">
        <v>249</v>
      </c>
      <c r="B36" s="89" t="s">
        <v>115</v>
      </c>
      <c r="C36" s="90" t="s">
        <v>250</v>
      </c>
      <c r="D36" s="101" t="s">
        <v>251</v>
      </c>
      <c r="E36" s="92" t="s">
        <v>29</v>
      </c>
      <c r="F36" s="93">
        <v>15</v>
      </c>
      <c r="G36" s="94"/>
      <c r="H36" s="95">
        <f t="shared" ref="H36" si="5">ROUND(G36*F36,2)</f>
        <v>0</v>
      </c>
      <c r="AU36"/>
    </row>
    <row r="37" spans="1:47" s="57" customFormat="1" ht="30" customHeight="1" x14ac:dyDescent="0.2">
      <c r="A37" s="105" t="s">
        <v>182</v>
      </c>
      <c r="B37" s="89" t="s">
        <v>117</v>
      </c>
      <c r="C37" s="90" t="s">
        <v>183</v>
      </c>
      <c r="D37" s="78" t="s">
        <v>819</v>
      </c>
      <c r="E37" s="92"/>
      <c r="F37" s="93"/>
      <c r="G37" s="102"/>
      <c r="H37" s="95"/>
      <c r="AU37"/>
    </row>
    <row r="38" spans="1:47" s="57" customFormat="1" ht="30" customHeight="1" x14ac:dyDescent="0.2">
      <c r="A38" s="105" t="s">
        <v>252</v>
      </c>
      <c r="B38" s="100" t="s">
        <v>30</v>
      </c>
      <c r="C38" s="90" t="s">
        <v>253</v>
      </c>
      <c r="D38" s="101"/>
      <c r="E38" s="92"/>
      <c r="F38" s="93"/>
      <c r="G38" s="102"/>
      <c r="H38" s="95"/>
      <c r="AU38"/>
    </row>
    <row r="39" spans="1:47" s="57" customFormat="1" ht="30" customHeight="1" x14ac:dyDescent="0.2">
      <c r="A39" s="105" t="s">
        <v>395</v>
      </c>
      <c r="B39" s="129" t="s">
        <v>104</v>
      </c>
      <c r="C39" s="90" t="s">
        <v>394</v>
      </c>
      <c r="D39" s="101"/>
      <c r="E39" s="92" t="s">
        <v>31</v>
      </c>
      <c r="F39" s="93">
        <v>20</v>
      </c>
      <c r="G39" s="126"/>
      <c r="H39" s="95">
        <f>ROUND(G39*F39,2)</f>
        <v>0</v>
      </c>
      <c r="AU39"/>
    </row>
    <row r="40" spans="1:47" s="57" customFormat="1" ht="30" customHeight="1" x14ac:dyDescent="0.2">
      <c r="A40" s="105" t="s">
        <v>184</v>
      </c>
      <c r="B40" s="100" t="s">
        <v>37</v>
      </c>
      <c r="C40" s="90" t="s">
        <v>69</v>
      </c>
      <c r="D40" s="101"/>
      <c r="E40" s="92"/>
      <c r="F40" s="93"/>
      <c r="G40" s="151"/>
      <c r="H40" s="95"/>
      <c r="AU40"/>
    </row>
    <row r="41" spans="1:47" s="57" customFormat="1" ht="30" customHeight="1" x14ac:dyDescent="0.2">
      <c r="A41" s="105" t="s">
        <v>396</v>
      </c>
      <c r="B41" s="129" t="s">
        <v>104</v>
      </c>
      <c r="C41" s="90" t="s">
        <v>394</v>
      </c>
      <c r="D41" s="101"/>
      <c r="E41" s="92" t="s">
        <v>31</v>
      </c>
      <c r="F41" s="93">
        <v>5</v>
      </c>
      <c r="G41" s="126"/>
      <c r="H41" s="95">
        <f t="shared" ref="H41" si="6">ROUND(G41*F41,2)</f>
        <v>0</v>
      </c>
      <c r="AU41"/>
    </row>
    <row r="42" spans="1:47" s="57" customFormat="1" ht="30" customHeight="1" x14ac:dyDescent="0.2">
      <c r="A42" s="105"/>
      <c r="B42" s="129" t="s">
        <v>105</v>
      </c>
      <c r="C42" s="90" t="s">
        <v>504</v>
      </c>
      <c r="D42" s="101"/>
      <c r="E42" s="92" t="s">
        <v>31</v>
      </c>
      <c r="F42" s="93">
        <v>15</v>
      </c>
      <c r="G42" s="126"/>
      <c r="H42" s="95">
        <f t="shared" ref="H42" si="7">ROUND(G42*F42,2)</f>
        <v>0</v>
      </c>
      <c r="AU42"/>
    </row>
    <row r="43" spans="1:47" s="57" customFormat="1" ht="30" customHeight="1" x14ac:dyDescent="0.2">
      <c r="A43" s="105" t="s">
        <v>111</v>
      </c>
      <c r="B43" s="89" t="s">
        <v>118</v>
      </c>
      <c r="C43" s="90" t="s">
        <v>113</v>
      </c>
      <c r="D43" s="101" t="s">
        <v>254</v>
      </c>
      <c r="E43" s="92"/>
      <c r="F43" s="93"/>
      <c r="G43" s="202"/>
      <c r="H43" s="95"/>
      <c r="AU43"/>
    </row>
    <row r="44" spans="1:47" s="57" customFormat="1" ht="30" customHeight="1" x14ac:dyDescent="0.2">
      <c r="A44" s="105" t="s">
        <v>255</v>
      </c>
      <c r="B44" s="100" t="s">
        <v>30</v>
      </c>
      <c r="C44" s="90" t="s">
        <v>256</v>
      </c>
      <c r="D44" s="101" t="s">
        <v>1</v>
      </c>
      <c r="E44" s="92" t="s">
        <v>29</v>
      </c>
      <c r="F44" s="93">
        <v>125</v>
      </c>
      <c r="G44" s="126"/>
      <c r="H44" s="95">
        <f t="shared" ref="H44" si="8">ROUND(G44*F44,2)</f>
        <v>0</v>
      </c>
      <c r="AU44"/>
    </row>
    <row r="45" spans="1:47" ht="33" customHeight="1" x14ac:dyDescent="0.2">
      <c r="A45" s="17"/>
      <c r="B45" s="75"/>
      <c r="C45" s="103" t="s">
        <v>19</v>
      </c>
      <c r="D45" s="69"/>
      <c r="E45" s="70"/>
      <c r="F45" s="104"/>
      <c r="G45" s="71"/>
      <c r="H45" s="72"/>
    </row>
    <row r="46" spans="1:47" s="57" customFormat="1" ht="39.950000000000003" customHeight="1" x14ac:dyDescent="0.2">
      <c r="A46" s="88" t="s">
        <v>76</v>
      </c>
      <c r="B46" s="89" t="s">
        <v>123</v>
      </c>
      <c r="C46" s="90" t="s">
        <v>77</v>
      </c>
      <c r="D46" s="101" t="s">
        <v>402</v>
      </c>
      <c r="E46" s="92"/>
      <c r="F46" s="110"/>
      <c r="G46" s="99"/>
      <c r="H46" s="112"/>
    </row>
    <row r="47" spans="1:47" s="57" customFormat="1" ht="54.95" customHeight="1" x14ac:dyDescent="0.2">
      <c r="A47" s="88" t="s">
        <v>815</v>
      </c>
      <c r="B47" s="100" t="s">
        <v>30</v>
      </c>
      <c r="C47" s="90" t="s">
        <v>816</v>
      </c>
      <c r="D47" s="101"/>
      <c r="E47" s="92" t="s">
        <v>29</v>
      </c>
      <c r="F47" s="110">
        <v>650</v>
      </c>
      <c r="G47" s="94"/>
      <c r="H47" s="95">
        <f t="shared" ref="H47" si="9">ROUND(G47*F47,2)</f>
        <v>0</v>
      </c>
    </row>
    <row r="48" spans="1:47" s="57" customFormat="1" ht="33" customHeight="1" x14ac:dyDescent="0.2">
      <c r="A48" s="113" t="s">
        <v>51</v>
      </c>
      <c r="B48" s="114" t="s">
        <v>124</v>
      </c>
      <c r="C48" s="198" t="s">
        <v>52</v>
      </c>
      <c r="D48" s="116" t="s">
        <v>402</v>
      </c>
      <c r="E48" s="117"/>
      <c r="F48" s="199"/>
      <c r="G48" s="200"/>
      <c r="H48" s="120"/>
      <c r="AU48"/>
    </row>
    <row r="49" spans="1:47" s="57" customFormat="1" ht="33" customHeight="1" x14ac:dyDescent="0.2">
      <c r="A49" s="88" t="s">
        <v>414</v>
      </c>
      <c r="B49" s="100" t="s">
        <v>30</v>
      </c>
      <c r="C49" s="84" t="s">
        <v>415</v>
      </c>
      <c r="D49" s="101" t="s">
        <v>109</v>
      </c>
      <c r="E49" s="92" t="s">
        <v>46</v>
      </c>
      <c r="F49" s="197">
        <v>20</v>
      </c>
      <c r="G49" s="126"/>
      <c r="H49" s="95">
        <f t="shared" ref="H49:H51" si="10">ROUND(G49*F49,2)</f>
        <v>0</v>
      </c>
    </row>
    <row r="50" spans="1:47" s="57" customFormat="1" ht="39.950000000000003" customHeight="1" x14ac:dyDescent="0.2">
      <c r="A50" s="88" t="s">
        <v>586</v>
      </c>
      <c r="B50" s="100" t="s">
        <v>37</v>
      </c>
      <c r="C50" s="84" t="s">
        <v>588</v>
      </c>
      <c r="D50" s="101" t="s">
        <v>587</v>
      </c>
      <c r="E50" s="92" t="s">
        <v>46</v>
      </c>
      <c r="F50" s="201">
        <v>20</v>
      </c>
      <c r="G50" s="126"/>
      <c r="H50" s="95">
        <f t="shared" si="10"/>
        <v>0</v>
      </c>
    </row>
    <row r="51" spans="1:47" s="57" customFormat="1" ht="33" customHeight="1" x14ac:dyDescent="0.2">
      <c r="A51" s="88" t="s">
        <v>53</v>
      </c>
      <c r="B51" s="100" t="s">
        <v>47</v>
      </c>
      <c r="C51" s="84" t="s">
        <v>589</v>
      </c>
      <c r="D51" s="101" t="s">
        <v>122</v>
      </c>
      <c r="E51" s="92" t="s">
        <v>46</v>
      </c>
      <c r="F51" s="197">
        <v>15</v>
      </c>
      <c r="G51" s="126"/>
      <c r="H51" s="95">
        <f t="shared" si="10"/>
        <v>0</v>
      </c>
    </row>
    <row r="52" spans="1:47" ht="33" customHeight="1" x14ac:dyDescent="0.2">
      <c r="A52" s="17"/>
      <c r="B52" s="75"/>
      <c r="C52" s="103" t="s">
        <v>21</v>
      </c>
      <c r="D52" s="69"/>
      <c r="E52" s="76"/>
      <c r="F52" s="104"/>
      <c r="G52" s="71"/>
      <c r="H52" s="72"/>
    </row>
    <row r="53" spans="1:47" s="57" customFormat="1" ht="30" customHeight="1" x14ac:dyDescent="0.2">
      <c r="A53" s="88" t="s">
        <v>131</v>
      </c>
      <c r="B53" s="89" t="s">
        <v>127</v>
      </c>
      <c r="C53" s="90" t="s">
        <v>133</v>
      </c>
      <c r="D53" s="101" t="s">
        <v>851</v>
      </c>
      <c r="E53" s="92"/>
      <c r="F53" s="111"/>
      <c r="G53" s="99"/>
      <c r="H53" s="112"/>
      <c r="AU53"/>
    </row>
    <row r="54" spans="1:47" s="57" customFormat="1" ht="30" customHeight="1" x14ac:dyDescent="0.2">
      <c r="A54" s="88" t="s">
        <v>134</v>
      </c>
      <c r="B54" s="100" t="s">
        <v>30</v>
      </c>
      <c r="C54" s="90" t="s">
        <v>446</v>
      </c>
      <c r="D54" s="101"/>
      <c r="E54" s="92"/>
      <c r="F54" s="111"/>
      <c r="G54" s="99"/>
      <c r="H54" s="112"/>
      <c r="AU54"/>
    </row>
    <row r="55" spans="1:47" s="57" customFormat="1" ht="33" customHeight="1" x14ac:dyDescent="0.2">
      <c r="A55" s="88" t="s">
        <v>193</v>
      </c>
      <c r="B55" s="129" t="s">
        <v>104</v>
      </c>
      <c r="C55" s="90" t="s">
        <v>418</v>
      </c>
      <c r="D55" s="101"/>
      <c r="E55" s="92" t="s">
        <v>46</v>
      </c>
      <c r="F55" s="111">
        <v>5</v>
      </c>
      <c r="G55" s="94"/>
      <c r="H55" s="95">
        <f>ROUND(G55*F55,2)</f>
        <v>0</v>
      </c>
      <c r="AU55"/>
    </row>
    <row r="56" spans="1:47" s="57" customFormat="1" ht="30" customHeight="1" x14ac:dyDescent="0.2">
      <c r="A56" s="88" t="s">
        <v>164</v>
      </c>
      <c r="B56" s="89" t="s">
        <v>132</v>
      </c>
      <c r="C56" s="90" t="s">
        <v>165</v>
      </c>
      <c r="D56" s="101" t="s">
        <v>851</v>
      </c>
      <c r="E56" s="92" t="s">
        <v>46</v>
      </c>
      <c r="F56" s="111">
        <v>1</v>
      </c>
      <c r="G56" s="94"/>
      <c r="H56" s="95">
        <f>ROUND(G56*F56,2)</f>
        <v>0</v>
      </c>
      <c r="AU56"/>
    </row>
    <row r="57" spans="1:47" s="57" customFormat="1" ht="30" customHeight="1" x14ac:dyDescent="0.2">
      <c r="A57" s="88" t="s">
        <v>214</v>
      </c>
      <c r="B57" s="89" t="s">
        <v>136</v>
      </c>
      <c r="C57" s="133" t="s">
        <v>215</v>
      </c>
      <c r="D57" s="131" t="s">
        <v>448</v>
      </c>
      <c r="E57" s="92"/>
      <c r="F57" s="145"/>
      <c r="G57" s="99"/>
      <c r="H57" s="112"/>
      <c r="AU57"/>
    </row>
    <row r="58" spans="1:47" s="57" customFormat="1" ht="30" customHeight="1" x14ac:dyDescent="0.2">
      <c r="A58" s="88" t="s">
        <v>449</v>
      </c>
      <c r="B58" s="100" t="s">
        <v>30</v>
      </c>
      <c r="C58" s="90" t="s">
        <v>450</v>
      </c>
      <c r="D58" s="101"/>
      <c r="E58" s="92" t="s">
        <v>46</v>
      </c>
      <c r="F58" s="146">
        <v>68</v>
      </c>
      <c r="G58" s="126"/>
      <c r="H58" s="95">
        <f t="shared" ref="H58" si="11">ROUND(G58*F58,2)</f>
        <v>0</v>
      </c>
    </row>
    <row r="59" spans="1:47" s="132" customFormat="1" ht="30" customHeight="1" x14ac:dyDescent="0.2">
      <c r="A59" s="88" t="s">
        <v>78</v>
      </c>
      <c r="B59" s="89" t="s">
        <v>138</v>
      </c>
      <c r="C59" s="130" t="s">
        <v>259</v>
      </c>
      <c r="D59" s="131" t="s">
        <v>265</v>
      </c>
      <c r="E59" s="92"/>
      <c r="F59" s="111"/>
      <c r="G59" s="99"/>
      <c r="H59" s="112"/>
      <c r="AU59"/>
    </row>
    <row r="60" spans="1:47" s="57" customFormat="1" ht="33" customHeight="1" x14ac:dyDescent="0.2">
      <c r="A60" s="88" t="s">
        <v>79</v>
      </c>
      <c r="B60" s="100" t="s">
        <v>30</v>
      </c>
      <c r="C60" s="133" t="s">
        <v>328</v>
      </c>
      <c r="D60" s="101"/>
      <c r="E60" s="92" t="s">
        <v>36</v>
      </c>
      <c r="F60" s="110">
        <v>1</v>
      </c>
      <c r="G60" s="94"/>
      <c r="H60" s="95">
        <f t="shared" ref="H60:H61" si="12">ROUND(G60*F60,2)</f>
        <v>0</v>
      </c>
      <c r="AU60"/>
    </row>
    <row r="61" spans="1:47" s="57" customFormat="1" ht="33" customHeight="1" x14ac:dyDescent="0.2">
      <c r="A61" s="88" t="s">
        <v>195</v>
      </c>
      <c r="B61" s="100" t="s">
        <v>37</v>
      </c>
      <c r="C61" s="133" t="s">
        <v>451</v>
      </c>
      <c r="D61" s="101"/>
      <c r="E61" s="92" t="s">
        <v>36</v>
      </c>
      <c r="F61" s="110">
        <v>1</v>
      </c>
      <c r="G61" s="94"/>
      <c r="H61" s="95">
        <f t="shared" si="12"/>
        <v>0</v>
      </c>
      <c r="AU61"/>
    </row>
    <row r="62" spans="1:47" s="132" customFormat="1" ht="30" customHeight="1" x14ac:dyDescent="0.2">
      <c r="A62" s="88" t="s">
        <v>452</v>
      </c>
      <c r="B62" s="89" t="s">
        <v>141</v>
      </c>
      <c r="C62" s="134" t="s">
        <v>454</v>
      </c>
      <c r="D62" s="101" t="s">
        <v>851</v>
      </c>
      <c r="E62" s="92"/>
      <c r="F62" s="111"/>
      <c r="G62" s="99"/>
      <c r="H62" s="112"/>
      <c r="AU62"/>
    </row>
    <row r="63" spans="1:47" s="132" customFormat="1" ht="30" customHeight="1" x14ac:dyDescent="0.2">
      <c r="A63" s="88" t="s">
        <v>455</v>
      </c>
      <c r="B63" s="100" t="s">
        <v>30</v>
      </c>
      <c r="C63" s="134" t="s">
        <v>456</v>
      </c>
      <c r="D63" s="101"/>
      <c r="E63" s="92" t="s">
        <v>36</v>
      </c>
      <c r="F63" s="110">
        <v>1</v>
      </c>
      <c r="G63" s="94"/>
      <c r="H63" s="95">
        <f>ROUND(G63*F63,2)</f>
        <v>0</v>
      </c>
    </row>
    <row r="64" spans="1:47" s="132" customFormat="1" ht="30" customHeight="1" x14ac:dyDescent="0.2">
      <c r="A64" s="88"/>
      <c r="B64" s="100" t="s">
        <v>37</v>
      </c>
      <c r="C64" s="134" t="s">
        <v>457</v>
      </c>
      <c r="D64" s="101"/>
      <c r="E64" s="92" t="s">
        <v>36</v>
      </c>
      <c r="F64" s="110">
        <v>1</v>
      </c>
      <c r="G64" s="94"/>
      <c r="H64" s="95">
        <f>ROUND(G64*F64,2)</f>
        <v>0</v>
      </c>
    </row>
    <row r="65" spans="1:47" s="147" customFormat="1" ht="30" customHeight="1" x14ac:dyDescent="0.2">
      <c r="A65" s="88" t="s">
        <v>458</v>
      </c>
      <c r="B65" s="89" t="s">
        <v>143</v>
      </c>
      <c r="C65" s="134" t="s">
        <v>460</v>
      </c>
      <c r="D65" s="101" t="s">
        <v>851</v>
      </c>
      <c r="E65" s="92"/>
      <c r="F65" s="111"/>
      <c r="G65" s="102"/>
      <c r="H65" s="112"/>
    </row>
    <row r="66" spans="1:47" s="147" customFormat="1" ht="30" customHeight="1" x14ac:dyDescent="0.2">
      <c r="A66" s="88" t="s">
        <v>461</v>
      </c>
      <c r="B66" s="100" t="s">
        <v>30</v>
      </c>
      <c r="C66" s="134" t="s">
        <v>456</v>
      </c>
      <c r="D66" s="101"/>
      <c r="E66" s="92" t="s">
        <v>36</v>
      </c>
      <c r="F66" s="110">
        <v>1</v>
      </c>
      <c r="G66" s="94"/>
      <c r="H66" s="95">
        <f>ROUND(G66*F66,2)</f>
        <v>0</v>
      </c>
    </row>
    <row r="67" spans="1:47" s="147" customFormat="1" ht="30" customHeight="1" x14ac:dyDescent="0.2">
      <c r="A67" s="88" t="s">
        <v>137</v>
      </c>
      <c r="B67" s="89" t="s">
        <v>146</v>
      </c>
      <c r="C67" s="134" t="s">
        <v>139</v>
      </c>
      <c r="D67" s="101" t="s">
        <v>851</v>
      </c>
      <c r="E67" s="92"/>
      <c r="F67" s="111"/>
      <c r="G67" s="102"/>
      <c r="H67" s="95"/>
      <c r="AU67"/>
    </row>
    <row r="68" spans="1:47" s="132" customFormat="1" ht="30" customHeight="1" x14ac:dyDescent="0.2">
      <c r="A68" s="88" t="s">
        <v>140</v>
      </c>
      <c r="B68" s="100" t="s">
        <v>30</v>
      </c>
      <c r="C68" s="134" t="s">
        <v>463</v>
      </c>
      <c r="D68" s="101"/>
      <c r="E68" s="92"/>
      <c r="F68" s="111"/>
      <c r="G68" s="99"/>
      <c r="H68" s="112"/>
      <c r="AU68"/>
    </row>
    <row r="69" spans="1:47" s="57" customFormat="1" ht="30" customHeight="1" x14ac:dyDescent="0.2">
      <c r="A69" s="88" t="s">
        <v>156</v>
      </c>
      <c r="B69" s="129" t="s">
        <v>104</v>
      </c>
      <c r="C69" s="90" t="s">
        <v>464</v>
      </c>
      <c r="D69" s="101"/>
      <c r="E69" s="92" t="s">
        <v>36</v>
      </c>
      <c r="F69" s="110">
        <v>1</v>
      </c>
      <c r="G69" s="126"/>
      <c r="H69" s="95">
        <f t="shared" ref="H69" si="13">ROUND(G69*F69,2)</f>
        <v>0</v>
      </c>
      <c r="AU69"/>
    </row>
    <row r="70" spans="1:47" ht="33" customHeight="1" x14ac:dyDescent="0.2">
      <c r="A70" s="17"/>
      <c r="B70" s="77"/>
      <c r="C70" s="103" t="s">
        <v>22</v>
      </c>
      <c r="D70" s="69"/>
      <c r="E70" s="76"/>
      <c r="F70" s="104"/>
      <c r="G70" s="203"/>
      <c r="H70" s="72"/>
    </row>
    <row r="71" spans="1:47" s="57" customFormat="1" ht="33" customHeight="1" x14ac:dyDescent="0.2">
      <c r="A71" s="88" t="s">
        <v>56</v>
      </c>
      <c r="B71" s="89" t="s">
        <v>149</v>
      </c>
      <c r="C71" s="133" t="s">
        <v>264</v>
      </c>
      <c r="D71" s="131" t="s">
        <v>265</v>
      </c>
      <c r="E71" s="92" t="s">
        <v>36</v>
      </c>
      <c r="F71" s="110">
        <v>1</v>
      </c>
      <c r="G71" s="126"/>
      <c r="H71" s="95">
        <f>ROUND(G71*F71,2)</f>
        <v>0</v>
      </c>
      <c r="AU71"/>
    </row>
    <row r="72" spans="1:47" s="57" customFormat="1" ht="30" customHeight="1" x14ac:dyDescent="0.2">
      <c r="A72" s="88" t="s">
        <v>57</v>
      </c>
      <c r="B72" s="89" t="s">
        <v>150</v>
      </c>
      <c r="C72" s="133" t="s">
        <v>266</v>
      </c>
      <c r="D72" s="131" t="s">
        <v>265</v>
      </c>
      <c r="E72" s="92"/>
      <c r="F72" s="111"/>
      <c r="G72" s="202"/>
      <c r="H72" s="112"/>
      <c r="AU72"/>
    </row>
    <row r="73" spans="1:47" s="57" customFormat="1" ht="30" customHeight="1" x14ac:dyDescent="0.2">
      <c r="A73" s="88" t="s">
        <v>58</v>
      </c>
      <c r="B73" s="100" t="s">
        <v>30</v>
      </c>
      <c r="C73" s="90" t="s">
        <v>152</v>
      </c>
      <c r="D73" s="101"/>
      <c r="E73" s="92" t="s">
        <v>36</v>
      </c>
      <c r="F73" s="110">
        <v>2</v>
      </c>
      <c r="G73" s="126"/>
      <c r="H73" s="95">
        <f t="shared" ref="H73" si="14">ROUND(G73*F73,2)</f>
        <v>0</v>
      </c>
      <c r="AU73"/>
    </row>
    <row r="74" spans="1:47" ht="30" customHeight="1" thickBot="1" x14ac:dyDescent="0.25">
      <c r="A74" s="18"/>
      <c r="B74" s="32" t="str">
        <f>B6</f>
        <v>A</v>
      </c>
      <c r="C74" s="224" t="str">
        <f>C6</f>
        <v>ADELAIDE STREET/PRINCESS STREET ALLEY - BOUNDED BY NOTRE DAME AVENUE AND McDERMOT AVENUE (CONCRETE RECONSTRUCTION)</v>
      </c>
      <c r="D74" s="225"/>
      <c r="E74" s="225"/>
      <c r="F74" s="226"/>
      <c r="G74" s="18" t="s">
        <v>16</v>
      </c>
      <c r="H74" s="18">
        <f>SUM(H6:H73)</f>
        <v>0</v>
      </c>
    </row>
    <row r="75" spans="1:47" s="36" customFormat="1" ht="30" customHeight="1" thickTop="1" x14ac:dyDescent="0.2">
      <c r="A75" s="34"/>
      <c r="B75" s="33" t="s">
        <v>12</v>
      </c>
      <c r="C75" s="232" t="s">
        <v>404</v>
      </c>
      <c r="D75" s="233"/>
      <c r="E75" s="233"/>
      <c r="F75" s="234"/>
      <c r="G75" s="34"/>
      <c r="H75" s="35"/>
    </row>
    <row r="76" spans="1:47" ht="33" customHeight="1" x14ac:dyDescent="0.2">
      <c r="A76" s="17"/>
      <c r="B76" s="68"/>
      <c r="C76" s="86" t="s">
        <v>18</v>
      </c>
      <c r="D76" s="69"/>
      <c r="E76" s="70" t="s">
        <v>1</v>
      </c>
      <c r="F76" s="70" t="s">
        <v>1</v>
      </c>
      <c r="G76" s="71" t="s">
        <v>1</v>
      </c>
      <c r="H76" s="72"/>
      <c r="AU76" s="87" t="s">
        <v>405</v>
      </c>
    </row>
    <row r="77" spans="1:47" s="57" customFormat="1" ht="30" customHeight="1" x14ac:dyDescent="0.2">
      <c r="A77" s="88" t="s">
        <v>86</v>
      </c>
      <c r="B77" s="89" t="s">
        <v>218</v>
      </c>
      <c r="C77" s="90" t="s">
        <v>87</v>
      </c>
      <c r="D77" s="91" t="s">
        <v>362</v>
      </c>
      <c r="E77" s="92" t="s">
        <v>27</v>
      </c>
      <c r="F77" s="197">
        <v>880</v>
      </c>
      <c r="G77" s="126"/>
      <c r="H77" s="95">
        <f t="shared" ref="H77:H79" si="15">ROUND(G77*F77,2)</f>
        <v>0</v>
      </c>
      <c r="AU77" s="96" t="s">
        <v>406</v>
      </c>
    </row>
    <row r="78" spans="1:47" s="57" customFormat="1" ht="30" customHeight="1" thickBot="1" x14ac:dyDescent="0.25">
      <c r="A78" s="97" t="s">
        <v>88</v>
      </c>
      <c r="B78" s="89" t="s">
        <v>217</v>
      </c>
      <c r="C78" s="90" t="s">
        <v>89</v>
      </c>
      <c r="D78" s="91" t="s">
        <v>407</v>
      </c>
      <c r="E78" s="92" t="s">
        <v>29</v>
      </c>
      <c r="F78" s="93">
        <v>1600</v>
      </c>
      <c r="G78" s="126"/>
      <c r="H78" s="95">
        <f t="shared" si="15"/>
        <v>0</v>
      </c>
      <c r="AU78" s="98" t="s">
        <v>408</v>
      </c>
    </row>
    <row r="79" spans="1:47" s="57" customFormat="1" ht="33" customHeight="1" x14ac:dyDescent="0.2">
      <c r="A79" s="88" t="s">
        <v>409</v>
      </c>
      <c r="B79" s="89" t="s">
        <v>216</v>
      </c>
      <c r="C79" s="90" t="s">
        <v>410</v>
      </c>
      <c r="D79" s="91" t="s">
        <v>407</v>
      </c>
      <c r="E79" s="92" t="s">
        <v>27</v>
      </c>
      <c r="F79" s="93">
        <v>10</v>
      </c>
      <c r="G79" s="126"/>
      <c r="H79" s="95">
        <f t="shared" si="15"/>
        <v>0</v>
      </c>
      <c r="AU79" s="57" t="s">
        <v>411</v>
      </c>
    </row>
    <row r="80" spans="1:47" s="57" customFormat="1" ht="30" customHeight="1" x14ac:dyDescent="0.2">
      <c r="A80" s="97" t="s">
        <v>90</v>
      </c>
      <c r="B80" s="89" t="s">
        <v>267</v>
      </c>
      <c r="C80" s="90" t="s">
        <v>365</v>
      </c>
      <c r="D80" s="91" t="s">
        <v>407</v>
      </c>
      <c r="E80" s="92"/>
      <c r="F80" s="93"/>
      <c r="G80" s="202"/>
      <c r="H80" s="95"/>
    </row>
    <row r="81" spans="1:47" s="57" customFormat="1" ht="30" customHeight="1" x14ac:dyDescent="0.2">
      <c r="A81" s="97" t="s">
        <v>366</v>
      </c>
      <c r="B81" s="100" t="s">
        <v>30</v>
      </c>
      <c r="C81" s="90" t="s">
        <v>367</v>
      </c>
      <c r="D81" s="101" t="s">
        <v>1</v>
      </c>
      <c r="E81" s="92" t="s">
        <v>31</v>
      </c>
      <c r="F81" s="197">
        <v>1580</v>
      </c>
      <c r="G81" s="126"/>
      <c r="H81" s="95">
        <f t="shared" ref="H81" si="16">ROUND(G81*F81,2)</f>
        <v>0</v>
      </c>
    </row>
    <row r="82" spans="1:47" s="57" customFormat="1" ht="33" customHeight="1" x14ac:dyDescent="0.2">
      <c r="A82" s="97" t="s">
        <v>90</v>
      </c>
      <c r="B82" s="89" t="s">
        <v>268</v>
      </c>
      <c r="C82" s="84" t="s">
        <v>412</v>
      </c>
      <c r="D82" s="78" t="s">
        <v>407</v>
      </c>
      <c r="E82" s="92"/>
      <c r="F82" s="93"/>
      <c r="G82" s="202"/>
      <c r="H82" s="95"/>
    </row>
    <row r="83" spans="1:47" s="57" customFormat="1" ht="30" customHeight="1" x14ac:dyDescent="0.2">
      <c r="A83" s="97" t="s">
        <v>366</v>
      </c>
      <c r="B83" s="100" t="s">
        <v>30</v>
      </c>
      <c r="C83" s="90" t="s">
        <v>367</v>
      </c>
      <c r="D83" s="101" t="s">
        <v>1</v>
      </c>
      <c r="E83" s="92" t="s">
        <v>31</v>
      </c>
      <c r="F83" s="197">
        <v>60</v>
      </c>
      <c r="G83" s="126"/>
      <c r="H83" s="95">
        <f t="shared" ref="H83" si="17">ROUND(G83*F83,2)</f>
        <v>0</v>
      </c>
    </row>
    <row r="84" spans="1:47" s="57" customFormat="1" ht="33" customHeight="1" x14ac:dyDescent="0.2">
      <c r="A84" s="97" t="s">
        <v>32</v>
      </c>
      <c r="B84" s="89" t="s">
        <v>269</v>
      </c>
      <c r="C84" s="90" t="s">
        <v>33</v>
      </c>
      <c r="D84" s="91" t="s">
        <v>362</v>
      </c>
      <c r="E84" s="92"/>
      <c r="F84" s="93"/>
      <c r="G84" s="99"/>
      <c r="H84" s="95"/>
    </row>
    <row r="85" spans="1:47" s="57" customFormat="1" ht="33" customHeight="1" x14ac:dyDescent="0.2">
      <c r="A85" s="97" t="s">
        <v>368</v>
      </c>
      <c r="B85" s="100" t="s">
        <v>30</v>
      </c>
      <c r="C85" s="90" t="s">
        <v>369</v>
      </c>
      <c r="D85" s="101" t="s">
        <v>1</v>
      </c>
      <c r="E85" s="92" t="s">
        <v>27</v>
      </c>
      <c r="F85" s="197">
        <v>195</v>
      </c>
      <c r="G85" s="94"/>
      <c r="H85" s="95">
        <f t="shared" ref="H85:H88" si="18">ROUND(G85*F85,2)</f>
        <v>0</v>
      </c>
    </row>
    <row r="86" spans="1:47" s="57" customFormat="1" ht="30" customHeight="1" x14ac:dyDescent="0.2">
      <c r="A86" s="88" t="s">
        <v>34</v>
      </c>
      <c r="B86" s="89" t="s">
        <v>270</v>
      </c>
      <c r="C86" s="90" t="s">
        <v>35</v>
      </c>
      <c r="D86" s="91" t="s">
        <v>362</v>
      </c>
      <c r="E86" s="92" t="s">
        <v>29</v>
      </c>
      <c r="F86" s="93">
        <v>290</v>
      </c>
      <c r="G86" s="94"/>
      <c r="H86" s="95">
        <f t="shared" si="18"/>
        <v>0</v>
      </c>
    </row>
    <row r="87" spans="1:47" s="57" customFormat="1" ht="30" customHeight="1" x14ac:dyDescent="0.2">
      <c r="A87" s="97" t="s">
        <v>94</v>
      </c>
      <c r="B87" s="89" t="s">
        <v>271</v>
      </c>
      <c r="C87" s="90" t="s">
        <v>370</v>
      </c>
      <c r="D87" s="91" t="s">
        <v>371</v>
      </c>
      <c r="E87" s="92"/>
      <c r="F87" s="93"/>
      <c r="G87" s="102"/>
      <c r="H87" s="95"/>
    </row>
    <row r="88" spans="1:47" s="57" customFormat="1" ht="30" customHeight="1" x14ac:dyDescent="0.2">
      <c r="A88" s="97" t="s">
        <v>372</v>
      </c>
      <c r="B88" s="100" t="s">
        <v>30</v>
      </c>
      <c r="C88" s="90" t="s">
        <v>373</v>
      </c>
      <c r="D88" s="101" t="s">
        <v>1</v>
      </c>
      <c r="E88" s="92" t="s">
        <v>29</v>
      </c>
      <c r="F88" s="93">
        <v>1600</v>
      </c>
      <c r="G88" s="94"/>
      <c r="H88" s="95">
        <f t="shared" si="18"/>
        <v>0</v>
      </c>
    </row>
    <row r="89" spans="1:47" s="57" customFormat="1" ht="30" customHeight="1" x14ac:dyDescent="0.2">
      <c r="A89" s="97" t="s">
        <v>377</v>
      </c>
      <c r="B89" s="89" t="s">
        <v>275</v>
      </c>
      <c r="C89" s="90" t="s">
        <v>97</v>
      </c>
      <c r="D89" s="101" t="s">
        <v>380</v>
      </c>
      <c r="E89" s="92"/>
      <c r="F89" s="93"/>
      <c r="G89" s="99"/>
      <c r="H89" s="95"/>
    </row>
    <row r="90" spans="1:47" s="57" customFormat="1" ht="30" customHeight="1" x14ac:dyDescent="0.2">
      <c r="A90" s="97" t="s">
        <v>378</v>
      </c>
      <c r="B90" s="100" t="s">
        <v>30</v>
      </c>
      <c r="C90" s="90" t="s">
        <v>379</v>
      </c>
      <c r="D90" s="101" t="s">
        <v>1</v>
      </c>
      <c r="E90" s="92" t="s">
        <v>29</v>
      </c>
      <c r="F90" s="93">
        <v>1600</v>
      </c>
      <c r="G90" s="94"/>
      <c r="H90" s="95">
        <f>ROUND(G90*F90,2)</f>
        <v>0</v>
      </c>
    </row>
    <row r="91" spans="1:47" ht="33" customHeight="1" x14ac:dyDescent="0.2">
      <c r="A91" s="17"/>
      <c r="B91" s="68"/>
      <c r="C91" s="103" t="s">
        <v>355</v>
      </c>
      <c r="D91" s="69"/>
      <c r="E91" s="74"/>
      <c r="F91" s="104"/>
      <c r="G91" s="71"/>
      <c r="H91" s="72"/>
      <c r="AU91" s="57"/>
    </row>
    <row r="92" spans="1:47" s="57" customFormat="1" ht="30" customHeight="1" x14ac:dyDescent="0.2">
      <c r="A92" s="105" t="s">
        <v>65</v>
      </c>
      <c r="B92" s="89" t="s">
        <v>277</v>
      </c>
      <c r="C92" s="90" t="s">
        <v>66</v>
      </c>
      <c r="D92" s="91" t="s">
        <v>362</v>
      </c>
      <c r="E92" s="92"/>
      <c r="F92" s="93"/>
      <c r="G92" s="99"/>
      <c r="H92" s="95"/>
    </row>
    <row r="93" spans="1:47" s="57" customFormat="1" ht="30" customHeight="1" x14ac:dyDescent="0.2">
      <c r="A93" s="105" t="s">
        <v>67</v>
      </c>
      <c r="B93" s="100" t="s">
        <v>30</v>
      </c>
      <c r="C93" s="90" t="s">
        <v>68</v>
      </c>
      <c r="D93" s="101" t="s">
        <v>1</v>
      </c>
      <c r="E93" s="92" t="s">
        <v>29</v>
      </c>
      <c r="F93" s="93">
        <v>1645</v>
      </c>
      <c r="G93" s="94"/>
      <c r="H93" s="95">
        <f>ROUND(G93*F93,2)</f>
        <v>0</v>
      </c>
    </row>
    <row r="94" spans="1:47" s="57" customFormat="1" ht="30" customHeight="1" x14ac:dyDescent="0.2">
      <c r="A94" s="105" t="s">
        <v>42</v>
      </c>
      <c r="B94" s="89" t="s">
        <v>278</v>
      </c>
      <c r="C94" s="90" t="s">
        <v>43</v>
      </c>
      <c r="D94" s="101" t="s">
        <v>175</v>
      </c>
      <c r="E94" s="92"/>
      <c r="F94" s="93"/>
      <c r="G94" s="99"/>
      <c r="H94" s="95"/>
      <c r="AU94"/>
    </row>
    <row r="95" spans="1:47" s="57" customFormat="1" ht="30" customHeight="1" x14ac:dyDescent="0.2">
      <c r="A95" s="106" t="s">
        <v>176</v>
      </c>
      <c r="B95" s="107" t="s">
        <v>30</v>
      </c>
      <c r="C95" s="108" t="s">
        <v>177</v>
      </c>
      <c r="D95" s="107" t="s">
        <v>1</v>
      </c>
      <c r="E95" s="107" t="s">
        <v>36</v>
      </c>
      <c r="F95" s="109">
        <v>35</v>
      </c>
      <c r="G95" s="126"/>
      <c r="H95" s="95">
        <f>ROUND(G95*F95,2)</f>
        <v>0</v>
      </c>
    </row>
    <row r="96" spans="1:47" s="57" customFormat="1" ht="30" customHeight="1" x14ac:dyDescent="0.2">
      <c r="A96" s="105" t="s">
        <v>44</v>
      </c>
      <c r="B96" s="100" t="s">
        <v>37</v>
      </c>
      <c r="C96" s="90" t="s">
        <v>45</v>
      </c>
      <c r="D96" s="101" t="s">
        <v>1</v>
      </c>
      <c r="E96" s="92" t="s">
        <v>36</v>
      </c>
      <c r="F96" s="109">
        <v>110</v>
      </c>
      <c r="G96" s="94"/>
      <c r="H96" s="95">
        <f>ROUND(G96*F96,2)</f>
        <v>0</v>
      </c>
    </row>
    <row r="97" spans="1:47" s="57" customFormat="1" ht="30" customHeight="1" x14ac:dyDescent="0.2">
      <c r="A97" s="105" t="s">
        <v>157</v>
      </c>
      <c r="B97" s="89" t="s">
        <v>279</v>
      </c>
      <c r="C97" s="90" t="s">
        <v>158</v>
      </c>
      <c r="D97" s="101" t="s">
        <v>102</v>
      </c>
      <c r="E97" s="92"/>
      <c r="F97" s="93"/>
      <c r="G97" s="99"/>
      <c r="H97" s="95"/>
    </row>
    <row r="98" spans="1:47" s="57" customFormat="1" ht="30" customHeight="1" x14ac:dyDescent="0.2">
      <c r="A98" s="105" t="s">
        <v>159</v>
      </c>
      <c r="B98" s="100" t="s">
        <v>30</v>
      </c>
      <c r="C98" s="90" t="s">
        <v>103</v>
      </c>
      <c r="D98" s="101" t="s">
        <v>1</v>
      </c>
      <c r="E98" s="92" t="s">
        <v>29</v>
      </c>
      <c r="F98" s="93">
        <v>610</v>
      </c>
      <c r="G98" s="126"/>
      <c r="H98" s="95">
        <f t="shared" ref="H98" si="19">ROUND(G98*F98,2)</f>
        <v>0</v>
      </c>
    </row>
    <row r="99" spans="1:47" s="57" customFormat="1" ht="30" customHeight="1" x14ac:dyDescent="0.2">
      <c r="A99" s="105" t="s">
        <v>111</v>
      </c>
      <c r="B99" s="89" t="s">
        <v>280</v>
      </c>
      <c r="C99" s="90" t="s">
        <v>113</v>
      </c>
      <c r="D99" s="101" t="s">
        <v>254</v>
      </c>
      <c r="E99" s="92"/>
      <c r="F99" s="93"/>
      <c r="G99" s="202"/>
      <c r="H99" s="95"/>
      <c r="AU99"/>
    </row>
    <row r="100" spans="1:47" s="57" customFormat="1" ht="30" customHeight="1" x14ac:dyDescent="0.2">
      <c r="A100" s="105" t="s">
        <v>255</v>
      </c>
      <c r="B100" s="100" t="s">
        <v>30</v>
      </c>
      <c r="C100" s="90" t="s">
        <v>256</v>
      </c>
      <c r="D100" s="101" t="s">
        <v>1</v>
      </c>
      <c r="E100" s="92" t="s">
        <v>29</v>
      </c>
      <c r="F100" s="93">
        <v>30</v>
      </c>
      <c r="G100" s="126"/>
      <c r="H100" s="95">
        <f t="shared" ref="H100:H101" si="20">ROUND(G100*F100,2)</f>
        <v>0</v>
      </c>
      <c r="AU100"/>
    </row>
    <row r="101" spans="1:47" s="57" customFormat="1" ht="30" customHeight="1" x14ac:dyDescent="0.2">
      <c r="A101" s="105" t="s">
        <v>114</v>
      </c>
      <c r="B101" s="89" t="s">
        <v>281</v>
      </c>
      <c r="C101" s="90" t="s">
        <v>116</v>
      </c>
      <c r="D101" s="101" t="s">
        <v>188</v>
      </c>
      <c r="E101" s="92" t="s">
        <v>36</v>
      </c>
      <c r="F101" s="110">
        <v>3</v>
      </c>
      <c r="G101" s="126"/>
      <c r="H101" s="95">
        <f t="shared" si="20"/>
        <v>0</v>
      </c>
      <c r="AU101"/>
    </row>
    <row r="102" spans="1:47" ht="33" customHeight="1" x14ac:dyDescent="0.2">
      <c r="A102" s="17"/>
      <c r="B102" s="75"/>
      <c r="C102" s="103" t="s">
        <v>19</v>
      </c>
      <c r="D102" s="69"/>
      <c r="E102" s="70"/>
      <c r="F102" s="104"/>
      <c r="G102" s="71"/>
      <c r="H102" s="72"/>
    </row>
    <row r="103" spans="1:47" s="57" customFormat="1" ht="33" customHeight="1" x14ac:dyDescent="0.2">
      <c r="A103" s="88" t="s">
        <v>49</v>
      </c>
      <c r="B103" s="89" t="s">
        <v>282</v>
      </c>
      <c r="C103" s="90" t="s">
        <v>50</v>
      </c>
      <c r="D103" s="101" t="s">
        <v>402</v>
      </c>
      <c r="E103" s="92"/>
      <c r="F103" s="111"/>
      <c r="G103" s="99"/>
      <c r="H103" s="112"/>
      <c r="AU103"/>
    </row>
    <row r="104" spans="1:47" s="57" customFormat="1" ht="33" customHeight="1" x14ac:dyDescent="0.2">
      <c r="A104" s="88" t="s">
        <v>343</v>
      </c>
      <c r="B104" s="100" t="s">
        <v>30</v>
      </c>
      <c r="C104" s="90" t="s">
        <v>590</v>
      </c>
      <c r="D104" s="101" t="s">
        <v>1</v>
      </c>
      <c r="E104" s="92" t="s">
        <v>29</v>
      </c>
      <c r="F104" s="111">
        <v>50</v>
      </c>
      <c r="G104" s="94"/>
      <c r="H104" s="95">
        <f t="shared" ref="H104" si="21">ROUND(G104*F104,2)</f>
        <v>0</v>
      </c>
    </row>
    <row r="105" spans="1:47" s="57" customFormat="1" ht="30" customHeight="1" x14ac:dyDescent="0.2">
      <c r="A105" s="88" t="s">
        <v>76</v>
      </c>
      <c r="B105" s="89" t="s">
        <v>283</v>
      </c>
      <c r="C105" s="90" t="s">
        <v>77</v>
      </c>
      <c r="D105" s="101" t="s">
        <v>402</v>
      </c>
      <c r="E105" s="92"/>
      <c r="F105" s="111"/>
      <c r="G105" s="99"/>
      <c r="H105" s="112"/>
      <c r="AU105"/>
    </row>
    <row r="106" spans="1:47" s="57" customFormat="1" ht="48" customHeight="1" x14ac:dyDescent="0.2">
      <c r="A106" s="88" t="s">
        <v>385</v>
      </c>
      <c r="B106" s="100" t="s">
        <v>30</v>
      </c>
      <c r="C106" s="90" t="s">
        <v>386</v>
      </c>
      <c r="D106" s="101"/>
      <c r="E106" s="92" t="s">
        <v>29</v>
      </c>
      <c r="F106" s="150">
        <v>150</v>
      </c>
      <c r="G106" s="94"/>
      <c r="H106" s="95">
        <f t="shared" ref="H106" si="22">ROUND(G106*F106,2)</f>
        <v>0</v>
      </c>
      <c r="AU106"/>
    </row>
    <row r="107" spans="1:47" s="57" customFormat="1" ht="33" customHeight="1" x14ac:dyDescent="0.2">
      <c r="A107" s="113" t="s">
        <v>51</v>
      </c>
      <c r="B107" s="114" t="s">
        <v>284</v>
      </c>
      <c r="C107" s="115" t="s">
        <v>52</v>
      </c>
      <c r="D107" s="116" t="s">
        <v>402</v>
      </c>
      <c r="E107" s="117"/>
      <c r="F107" s="118"/>
      <c r="G107" s="119"/>
      <c r="H107" s="120"/>
      <c r="AU107"/>
    </row>
    <row r="108" spans="1:47" s="57" customFormat="1" ht="33" customHeight="1" x14ac:dyDescent="0.2">
      <c r="A108" s="121"/>
      <c r="B108" s="122" t="s">
        <v>30</v>
      </c>
      <c r="C108" s="123" t="s">
        <v>591</v>
      </c>
      <c r="D108" s="78" t="s">
        <v>820</v>
      </c>
      <c r="E108" s="124" t="s">
        <v>46</v>
      </c>
      <c r="F108" s="125">
        <v>20</v>
      </c>
      <c r="G108" s="126"/>
      <c r="H108" s="127">
        <f t="shared" ref="H108:H116" si="23">ROUND(G108*F108,2)</f>
        <v>0</v>
      </c>
      <c r="AU108"/>
    </row>
    <row r="109" spans="1:47" s="57" customFormat="1" ht="48" customHeight="1" x14ac:dyDescent="0.2">
      <c r="A109" s="121"/>
      <c r="B109" s="122" t="s">
        <v>37</v>
      </c>
      <c r="C109" s="123" t="s">
        <v>592</v>
      </c>
      <c r="D109" s="78" t="s">
        <v>820</v>
      </c>
      <c r="E109" s="124" t="s">
        <v>46</v>
      </c>
      <c r="F109" s="125">
        <v>165</v>
      </c>
      <c r="G109" s="126"/>
      <c r="H109" s="127">
        <f t="shared" si="23"/>
        <v>0</v>
      </c>
      <c r="AU109"/>
    </row>
    <row r="110" spans="1:47" s="57" customFormat="1" ht="78" customHeight="1" x14ac:dyDescent="0.2">
      <c r="A110" s="121"/>
      <c r="B110" s="122" t="s">
        <v>47</v>
      </c>
      <c r="C110" s="123" t="s">
        <v>593</v>
      </c>
      <c r="D110" s="78" t="s">
        <v>416</v>
      </c>
      <c r="E110" s="124" t="s">
        <v>46</v>
      </c>
      <c r="F110" s="125">
        <v>45</v>
      </c>
      <c r="G110" s="126"/>
      <c r="H110" s="127">
        <f t="shared" si="23"/>
        <v>0</v>
      </c>
      <c r="AU110"/>
    </row>
    <row r="111" spans="1:47" s="57" customFormat="1" ht="65.099999999999994" customHeight="1" x14ac:dyDescent="0.2">
      <c r="A111" s="121"/>
      <c r="B111" s="122" t="s">
        <v>60</v>
      </c>
      <c r="C111" s="123" t="s">
        <v>594</v>
      </c>
      <c r="D111" s="78" t="s">
        <v>416</v>
      </c>
      <c r="E111" s="124" t="s">
        <v>46</v>
      </c>
      <c r="F111" s="125">
        <v>15</v>
      </c>
      <c r="G111" s="126"/>
      <c r="H111" s="127">
        <f t="shared" si="23"/>
        <v>0</v>
      </c>
      <c r="AU111"/>
    </row>
    <row r="112" spans="1:47" s="57" customFormat="1" ht="39.950000000000003" customHeight="1" x14ac:dyDescent="0.2">
      <c r="A112" s="88" t="s">
        <v>414</v>
      </c>
      <c r="B112" s="100" t="s">
        <v>64</v>
      </c>
      <c r="C112" s="90" t="s">
        <v>389</v>
      </c>
      <c r="D112" s="101" t="s">
        <v>109</v>
      </c>
      <c r="E112" s="92" t="s">
        <v>46</v>
      </c>
      <c r="F112" s="93">
        <v>35</v>
      </c>
      <c r="G112" s="126"/>
      <c r="H112" s="95">
        <f t="shared" si="23"/>
        <v>0</v>
      </c>
    </row>
    <row r="113" spans="1:47" s="57" customFormat="1" ht="33" customHeight="1" x14ac:dyDescent="0.2">
      <c r="A113" s="88" t="s">
        <v>191</v>
      </c>
      <c r="B113" s="100" t="s">
        <v>120</v>
      </c>
      <c r="C113" s="90" t="s">
        <v>390</v>
      </c>
      <c r="D113" s="101" t="s">
        <v>122</v>
      </c>
      <c r="E113" s="92" t="s">
        <v>46</v>
      </c>
      <c r="F113" s="93">
        <v>30</v>
      </c>
      <c r="G113" s="94"/>
      <c r="H113" s="95">
        <f t="shared" si="23"/>
        <v>0</v>
      </c>
      <c r="AU113"/>
    </row>
    <row r="114" spans="1:47" s="57" customFormat="1" ht="30" customHeight="1" x14ac:dyDescent="0.2">
      <c r="A114" s="88" t="s">
        <v>167</v>
      </c>
      <c r="B114" s="89" t="s">
        <v>285</v>
      </c>
      <c r="C114" s="90" t="s">
        <v>363</v>
      </c>
      <c r="D114" s="101" t="s">
        <v>168</v>
      </c>
      <c r="E114" s="92" t="s">
        <v>29</v>
      </c>
      <c r="F114" s="111">
        <v>180</v>
      </c>
      <c r="G114" s="94"/>
      <c r="H114" s="95">
        <f t="shared" si="23"/>
        <v>0</v>
      </c>
      <c r="AU114"/>
    </row>
    <row r="115" spans="1:47" s="57" customFormat="1" ht="33" customHeight="1" x14ac:dyDescent="0.2">
      <c r="A115" s="105"/>
      <c r="B115" s="89" t="s">
        <v>286</v>
      </c>
      <c r="C115" s="84" t="s">
        <v>807</v>
      </c>
      <c r="D115" s="78" t="s">
        <v>204</v>
      </c>
      <c r="E115" s="92" t="s">
        <v>29</v>
      </c>
      <c r="F115" s="111">
        <v>555</v>
      </c>
      <c r="G115" s="94"/>
      <c r="H115" s="95">
        <f t="shared" si="23"/>
        <v>0</v>
      </c>
    </row>
    <row r="116" spans="1:47" s="57" customFormat="1" ht="30" customHeight="1" x14ac:dyDescent="0.2">
      <c r="A116" s="105"/>
      <c r="B116" s="89" t="s">
        <v>287</v>
      </c>
      <c r="C116" s="84" t="s">
        <v>417</v>
      </c>
      <c r="D116" s="78" t="s">
        <v>534</v>
      </c>
      <c r="E116" s="92" t="s">
        <v>29</v>
      </c>
      <c r="F116" s="111">
        <v>50</v>
      </c>
      <c r="G116" s="94"/>
      <c r="H116" s="95">
        <f t="shared" si="23"/>
        <v>0</v>
      </c>
    </row>
    <row r="117" spans="1:47" s="57" customFormat="1" ht="33" customHeight="1" x14ac:dyDescent="0.2">
      <c r="A117" s="88" t="s">
        <v>344</v>
      </c>
      <c r="B117" s="89" t="s">
        <v>288</v>
      </c>
      <c r="C117" s="90" t="s">
        <v>345</v>
      </c>
      <c r="D117" s="78" t="s">
        <v>819</v>
      </c>
      <c r="E117" s="128"/>
      <c r="F117" s="93"/>
      <c r="G117" s="99"/>
      <c r="H117" s="112"/>
      <c r="AU117"/>
    </row>
    <row r="118" spans="1:47" s="57" customFormat="1" ht="30" customHeight="1" x14ac:dyDescent="0.2">
      <c r="A118" s="88" t="s">
        <v>346</v>
      </c>
      <c r="B118" s="100" t="s">
        <v>30</v>
      </c>
      <c r="C118" s="90" t="s">
        <v>253</v>
      </c>
      <c r="D118" s="101"/>
      <c r="E118" s="92"/>
      <c r="F118" s="93"/>
      <c r="G118" s="99"/>
      <c r="H118" s="112"/>
      <c r="AU118"/>
    </row>
    <row r="119" spans="1:47" s="57" customFormat="1" ht="30" customHeight="1" x14ac:dyDescent="0.2">
      <c r="A119" s="88" t="s">
        <v>398</v>
      </c>
      <c r="B119" s="129" t="s">
        <v>104</v>
      </c>
      <c r="C119" s="90" t="s">
        <v>394</v>
      </c>
      <c r="D119" s="101"/>
      <c r="E119" s="92" t="s">
        <v>31</v>
      </c>
      <c r="F119" s="197">
        <v>145</v>
      </c>
      <c r="G119" s="126"/>
      <c r="H119" s="95">
        <f t="shared" ref="H119:H120" si="24">ROUND(G119*F119,2)</f>
        <v>0</v>
      </c>
      <c r="AU119"/>
    </row>
    <row r="120" spans="1:47" s="57" customFormat="1" ht="30" customHeight="1" x14ac:dyDescent="0.2">
      <c r="A120" s="88" t="s">
        <v>399</v>
      </c>
      <c r="B120" s="129" t="s">
        <v>105</v>
      </c>
      <c r="C120" s="90" t="s">
        <v>397</v>
      </c>
      <c r="D120" s="101"/>
      <c r="E120" s="92" t="s">
        <v>31</v>
      </c>
      <c r="F120" s="197">
        <v>350</v>
      </c>
      <c r="G120" s="126"/>
      <c r="H120" s="95">
        <f t="shared" si="24"/>
        <v>0</v>
      </c>
      <c r="AU120"/>
    </row>
    <row r="121" spans="1:47" s="57" customFormat="1" ht="30" customHeight="1" x14ac:dyDescent="0.2">
      <c r="A121" s="88" t="s">
        <v>347</v>
      </c>
      <c r="B121" s="100" t="s">
        <v>37</v>
      </c>
      <c r="C121" s="90" t="s">
        <v>69</v>
      </c>
      <c r="D121" s="101"/>
      <c r="E121" s="92"/>
      <c r="F121" s="93"/>
      <c r="G121" s="99"/>
      <c r="H121" s="112"/>
      <c r="AU121"/>
    </row>
    <row r="122" spans="1:47" s="57" customFormat="1" ht="30" customHeight="1" x14ac:dyDescent="0.2">
      <c r="A122" s="88" t="s">
        <v>400</v>
      </c>
      <c r="B122" s="129" t="s">
        <v>104</v>
      </c>
      <c r="C122" s="90" t="s">
        <v>394</v>
      </c>
      <c r="D122" s="101"/>
      <c r="E122" s="92" t="s">
        <v>31</v>
      </c>
      <c r="F122" s="93">
        <v>15</v>
      </c>
      <c r="G122" s="94"/>
      <c r="H122" s="95">
        <f t="shared" ref="H122" si="25">ROUND(G122*F122,2)</f>
        <v>0</v>
      </c>
      <c r="AU122"/>
    </row>
    <row r="123" spans="1:47" ht="33" customHeight="1" x14ac:dyDescent="0.2">
      <c r="A123" s="17"/>
      <c r="B123" s="75"/>
      <c r="C123" s="103" t="s">
        <v>21</v>
      </c>
      <c r="D123" s="69"/>
      <c r="E123" s="76"/>
      <c r="F123" s="104"/>
      <c r="G123" s="71"/>
      <c r="H123" s="72"/>
    </row>
    <row r="124" spans="1:47" s="57" customFormat="1" ht="30" customHeight="1" x14ac:dyDescent="0.2">
      <c r="A124" s="88" t="s">
        <v>126</v>
      </c>
      <c r="B124" s="89" t="s">
        <v>289</v>
      </c>
      <c r="C124" s="90" t="s">
        <v>128</v>
      </c>
      <c r="D124" s="101" t="s">
        <v>851</v>
      </c>
      <c r="E124" s="92"/>
      <c r="F124" s="111"/>
      <c r="G124" s="99"/>
      <c r="H124" s="112"/>
      <c r="AU124"/>
    </row>
    <row r="125" spans="1:47" s="57" customFormat="1" ht="30" customHeight="1" x14ac:dyDescent="0.2">
      <c r="A125" s="88" t="s">
        <v>339</v>
      </c>
      <c r="B125" s="100" t="s">
        <v>30</v>
      </c>
      <c r="C125" s="90" t="s">
        <v>130</v>
      </c>
      <c r="D125" s="101"/>
      <c r="E125" s="92" t="s">
        <v>36</v>
      </c>
      <c r="F125" s="110">
        <v>2</v>
      </c>
      <c r="G125" s="94"/>
      <c r="H125" s="95">
        <f>ROUND(G125*F125,2)</f>
        <v>0</v>
      </c>
      <c r="AU125"/>
    </row>
    <row r="126" spans="1:47" s="57" customFormat="1" ht="30" customHeight="1" x14ac:dyDescent="0.2">
      <c r="A126" s="88" t="s">
        <v>131</v>
      </c>
      <c r="B126" s="89" t="s">
        <v>290</v>
      </c>
      <c r="C126" s="90" t="s">
        <v>133</v>
      </c>
      <c r="D126" s="101" t="s">
        <v>851</v>
      </c>
      <c r="E126" s="92"/>
      <c r="F126" s="111"/>
      <c r="G126" s="99"/>
      <c r="H126" s="112"/>
      <c r="AU126"/>
    </row>
    <row r="127" spans="1:47" s="57" customFormat="1" ht="30" customHeight="1" x14ac:dyDescent="0.2">
      <c r="A127" s="88" t="s">
        <v>134</v>
      </c>
      <c r="B127" s="100" t="s">
        <v>30</v>
      </c>
      <c r="C127" s="90" t="s">
        <v>135</v>
      </c>
      <c r="D127" s="101"/>
      <c r="E127" s="92"/>
      <c r="F127" s="111"/>
      <c r="G127" s="99"/>
      <c r="H127" s="112"/>
      <c r="AU127"/>
    </row>
    <row r="128" spans="1:47" s="57" customFormat="1" ht="33" customHeight="1" x14ac:dyDescent="0.2">
      <c r="A128" s="88" t="s">
        <v>193</v>
      </c>
      <c r="B128" s="129" t="s">
        <v>104</v>
      </c>
      <c r="C128" s="90" t="s">
        <v>418</v>
      </c>
      <c r="D128" s="101"/>
      <c r="E128" s="92" t="s">
        <v>46</v>
      </c>
      <c r="F128" s="111">
        <v>16</v>
      </c>
      <c r="G128" s="94"/>
      <c r="H128" s="95">
        <f>ROUND(G128*F128,2)</f>
        <v>0</v>
      </c>
      <c r="AU128"/>
    </row>
    <row r="129" spans="1:47" s="132" customFormat="1" ht="30" customHeight="1" x14ac:dyDescent="0.2">
      <c r="A129" s="88" t="s">
        <v>78</v>
      </c>
      <c r="B129" s="89" t="s">
        <v>291</v>
      </c>
      <c r="C129" s="130" t="s">
        <v>259</v>
      </c>
      <c r="D129" s="131" t="s">
        <v>265</v>
      </c>
      <c r="E129" s="92"/>
      <c r="F129" s="111"/>
      <c r="G129" s="99"/>
      <c r="H129" s="112"/>
      <c r="AU129"/>
    </row>
    <row r="130" spans="1:47" s="57" customFormat="1" ht="33" customHeight="1" x14ac:dyDescent="0.2">
      <c r="A130" s="88" t="s">
        <v>79</v>
      </c>
      <c r="B130" s="100" t="s">
        <v>30</v>
      </c>
      <c r="C130" s="133" t="s">
        <v>328</v>
      </c>
      <c r="D130" s="101"/>
      <c r="E130" s="92" t="s">
        <v>36</v>
      </c>
      <c r="F130" s="110">
        <v>1</v>
      </c>
      <c r="G130" s="94"/>
      <c r="H130" s="95">
        <f t="shared" ref="H130:H131" si="26">ROUND(G130*F130,2)</f>
        <v>0</v>
      </c>
      <c r="AU130"/>
    </row>
    <row r="131" spans="1:47" s="57" customFormat="1" ht="33" customHeight="1" x14ac:dyDescent="0.2">
      <c r="A131" s="88" t="s">
        <v>80</v>
      </c>
      <c r="B131" s="100" t="s">
        <v>37</v>
      </c>
      <c r="C131" s="133" t="s">
        <v>329</v>
      </c>
      <c r="D131" s="101"/>
      <c r="E131" s="92" t="s">
        <v>36</v>
      </c>
      <c r="F131" s="110">
        <v>1</v>
      </c>
      <c r="G131" s="94"/>
      <c r="H131" s="95">
        <f t="shared" si="26"/>
        <v>0</v>
      </c>
      <c r="AU131"/>
    </row>
    <row r="132" spans="1:47" s="132" customFormat="1" ht="30" customHeight="1" x14ac:dyDescent="0.2">
      <c r="A132" s="88" t="s">
        <v>196</v>
      </c>
      <c r="B132" s="89" t="s">
        <v>292</v>
      </c>
      <c r="C132" s="134" t="s">
        <v>197</v>
      </c>
      <c r="D132" s="101" t="s">
        <v>851</v>
      </c>
      <c r="E132" s="92"/>
      <c r="F132" s="111"/>
      <c r="G132" s="99"/>
      <c r="H132" s="112"/>
      <c r="AU132"/>
    </row>
    <row r="133" spans="1:47" s="132" customFormat="1" ht="30" customHeight="1" x14ac:dyDescent="0.2">
      <c r="A133" s="88" t="s">
        <v>198</v>
      </c>
      <c r="B133" s="100" t="s">
        <v>30</v>
      </c>
      <c r="C133" s="134" t="s">
        <v>199</v>
      </c>
      <c r="D133" s="101"/>
      <c r="E133" s="92" t="s">
        <v>36</v>
      </c>
      <c r="F133" s="110">
        <v>2</v>
      </c>
      <c r="G133" s="94"/>
      <c r="H133" s="95">
        <f>ROUND(G133*F133,2)</f>
        <v>0</v>
      </c>
      <c r="AU133"/>
    </row>
    <row r="134" spans="1:47" s="57" customFormat="1" ht="30" customHeight="1" x14ac:dyDescent="0.2">
      <c r="A134" s="88" t="s">
        <v>200</v>
      </c>
      <c r="B134" s="89" t="s">
        <v>293</v>
      </c>
      <c r="C134" s="90" t="s">
        <v>201</v>
      </c>
      <c r="D134" s="101" t="s">
        <v>851</v>
      </c>
      <c r="E134" s="92" t="s">
        <v>36</v>
      </c>
      <c r="F134" s="110">
        <v>2</v>
      </c>
      <c r="G134" s="94"/>
      <c r="H134" s="95">
        <f t="shared" ref="H134:H136" si="27">ROUND(G134*F134,2)</f>
        <v>0</v>
      </c>
      <c r="AU134"/>
    </row>
    <row r="135" spans="1:47" s="57" customFormat="1" ht="30" customHeight="1" x14ac:dyDescent="0.2">
      <c r="A135" s="88" t="s">
        <v>142</v>
      </c>
      <c r="B135" s="89" t="s">
        <v>294</v>
      </c>
      <c r="C135" s="90" t="s">
        <v>144</v>
      </c>
      <c r="D135" s="101" t="s">
        <v>851</v>
      </c>
      <c r="E135" s="92" t="s">
        <v>36</v>
      </c>
      <c r="F135" s="110">
        <v>1</v>
      </c>
      <c r="G135" s="94"/>
      <c r="H135" s="95">
        <f t="shared" si="27"/>
        <v>0</v>
      </c>
      <c r="AU135"/>
    </row>
    <row r="136" spans="1:47" s="57" customFormat="1" ht="30" customHeight="1" x14ac:dyDescent="0.2">
      <c r="A136" s="88" t="s">
        <v>145</v>
      </c>
      <c r="B136" s="89" t="s">
        <v>296</v>
      </c>
      <c r="C136" s="90" t="s">
        <v>147</v>
      </c>
      <c r="D136" s="101" t="s">
        <v>148</v>
      </c>
      <c r="E136" s="92" t="s">
        <v>46</v>
      </c>
      <c r="F136" s="111">
        <v>12</v>
      </c>
      <c r="G136" s="94"/>
      <c r="H136" s="95">
        <f t="shared" si="27"/>
        <v>0</v>
      </c>
      <c r="AU136"/>
    </row>
    <row r="137" spans="1:47" ht="33" customHeight="1" x14ac:dyDescent="0.2">
      <c r="A137" s="17"/>
      <c r="B137" s="77"/>
      <c r="C137" s="103" t="s">
        <v>22</v>
      </c>
      <c r="D137" s="69"/>
      <c r="E137" s="76"/>
      <c r="F137" s="104"/>
      <c r="G137" s="71"/>
      <c r="H137" s="72"/>
    </row>
    <row r="138" spans="1:47" s="57" customFormat="1" ht="30" customHeight="1" x14ac:dyDescent="0.2">
      <c r="A138" s="88" t="s">
        <v>70</v>
      </c>
      <c r="B138" s="89" t="s">
        <v>298</v>
      </c>
      <c r="C138" s="90" t="s">
        <v>81</v>
      </c>
      <c r="D138" s="101" t="s">
        <v>851</v>
      </c>
      <c r="E138" s="92"/>
      <c r="F138" s="111"/>
      <c r="G138" s="102"/>
      <c r="H138" s="112"/>
      <c r="AU138"/>
    </row>
    <row r="139" spans="1:47" s="57" customFormat="1" ht="30" customHeight="1" x14ac:dyDescent="0.2">
      <c r="A139" s="88" t="s">
        <v>82</v>
      </c>
      <c r="B139" s="100" t="s">
        <v>30</v>
      </c>
      <c r="C139" s="90" t="s">
        <v>151</v>
      </c>
      <c r="D139" s="101"/>
      <c r="E139" s="92" t="s">
        <v>71</v>
      </c>
      <c r="F139" s="111">
        <v>0.5</v>
      </c>
      <c r="G139" s="94"/>
      <c r="H139" s="95">
        <f>ROUND(G139*F139,2)</f>
        <v>0</v>
      </c>
      <c r="AU139"/>
    </row>
    <row r="140" spans="1:47" s="57" customFormat="1" ht="30" customHeight="1" x14ac:dyDescent="0.2">
      <c r="A140" s="88" t="s">
        <v>57</v>
      </c>
      <c r="B140" s="89" t="s">
        <v>299</v>
      </c>
      <c r="C140" s="133" t="s">
        <v>266</v>
      </c>
      <c r="D140" s="131" t="s">
        <v>265</v>
      </c>
      <c r="E140" s="92"/>
      <c r="F140" s="111"/>
      <c r="G140" s="99"/>
      <c r="H140" s="112"/>
      <c r="AU140"/>
    </row>
    <row r="141" spans="1:47" s="57" customFormat="1" ht="30" customHeight="1" x14ac:dyDescent="0.2">
      <c r="A141" s="88" t="s">
        <v>58</v>
      </c>
      <c r="B141" s="100" t="s">
        <v>30</v>
      </c>
      <c r="C141" s="90" t="s">
        <v>152</v>
      </c>
      <c r="D141" s="101"/>
      <c r="E141" s="92" t="s">
        <v>36</v>
      </c>
      <c r="F141" s="110">
        <v>1</v>
      </c>
      <c r="G141" s="94"/>
      <c r="H141" s="95">
        <f t="shared" ref="H141:H146" si="28">ROUND(G141*F141,2)</f>
        <v>0</v>
      </c>
      <c r="AU141"/>
    </row>
    <row r="142" spans="1:47" s="57" customFormat="1" ht="30" customHeight="1" x14ac:dyDescent="0.2">
      <c r="A142" s="88" t="s">
        <v>72</v>
      </c>
      <c r="B142" s="89" t="s">
        <v>354</v>
      </c>
      <c r="C142" s="90" t="s">
        <v>83</v>
      </c>
      <c r="D142" s="131" t="s">
        <v>265</v>
      </c>
      <c r="E142" s="92" t="s">
        <v>36</v>
      </c>
      <c r="F142" s="110">
        <v>2</v>
      </c>
      <c r="G142" s="94"/>
      <c r="H142" s="95">
        <f t="shared" si="28"/>
        <v>0</v>
      </c>
      <c r="AU142"/>
    </row>
    <row r="143" spans="1:47" s="57" customFormat="1" ht="30" customHeight="1" x14ac:dyDescent="0.2">
      <c r="A143" s="88" t="s">
        <v>73</v>
      </c>
      <c r="B143" s="89" t="s">
        <v>595</v>
      </c>
      <c r="C143" s="90" t="s">
        <v>84</v>
      </c>
      <c r="D143" s="131" t="s">
        <v>265</v>
      </c>
      <c r="E143" s="92" t="s">
        <v>36</v>
      </c>
      <c r="F143" s="110">
        <v>2</v>
      </c>
      <c r="G143" s="94"/>
      <c r="H143" s="95">
        <f t="shared" si="28"/>
        <v>0</v>
      </c>
      <c r="AU143"/>
    </row>
    <row r="144" spans="1:47" s="57" customFormat="1" ht="30" customHeight="1" x14ac:dyDescent="0.2">
      <c r="A144" s="88" t="s">
        <v>74</v>
      </c>
      <c r="B144" s="89" t="s">
        <v>596</v>
      </c>
      <c r="C144" s="90" t="s">
        <v>85</v>
      </c>
      <c r="D144" s="131" t="s">
        <v>265</v>
      </c>
      <c r="E144" s="92" t="s">
        <v>36</v>
      </c>
      <c r="F144" s="110">
        <v>3</v>
      </c>
      <c r="G144" s="94"/>
      <c r="H144" s="95">
        <f t="shared" si="28"/>
        <v>0</v>
      </c>
      <c r="AU144"/>
    </row>
    <row r="145" spans="1:47" s="57" customFormat="1" ht="30" customHeight="1" x14ac:dyDescent="0.2">
      <c r="A145" s="137" t="s">
        <v>295</v>
      </c>
      <c r="B145" s="138" t="s">
        <v>413</v>
      </c>
      <c r="C145" s="133" t="s">
        <v>297</v>
      </c>
      <c r="D145" s="131" t="s">
        <v>265</v>
      </c>
      <c r="E145" s="139" t="s">
        <v>36</v>
      </c>
      <c r="F145" s="140">
        <v>3</v>
      </c>
      <c r="G145" s="141"/>
      <c r="H145" s="142">
        <f t="shared" si="28"/>
        <v>0</v>
      </c>
      <c r="AU145"/>
    </row>
    <row r="146" spans="1:47" s="57" customFormat="1" ht="30" customHeight="1" x14ac:dyDescent="0.2">
      <c r="A146" s="88" t="s">
        <v>431</v>
      </c>
      <c r="B146" s="89" t="s">
        <v>597</v>
      </c>
      <c r="C146" s="90" t="s">
        <v>433</v>
      </c>
      <c r="D146" s="101" t="s">
        <v>391</v>
      </c>
      <c r="E146" s="92" t="s">
        <v>36</v>
      </c>
      <c r="F146" s="110">
        <v>1</v>
      </c>
      <c r="G146" s="94"/>
      <c r="H146" s="95">
        <f t="shared" si="28"/>
        <v>0</v>
      </c>
      <c r="AU146"/>
    </row>
    <row r="147" spans="1:47" ht="33" customHeight="1" x14ac:dyDescent="0.2">
      <c r="A147" s="17"/>
      <c r="B147" s="68"/>
      <c r="C147" s="103" t="s">
        <v>23</v>
      </c>
      <c r="D147" s="69"/>
      <c r="E147" s="74"/>
      <c r="F147" s="104"/>
      <c r="G147" s="71"/>
      <c r="H147" s="72"/>
    </row>
    <row r="148" spans="1:47" s="57" customFormat="1" ht="30" customHeight="1" x14ac:dyDescent="0.2">
      <c r="A148" s="105" t="s">
        <v>61</v>
      </c>
      <c r="B148" s="89" t="s">
        <v>598</v>
      </c>
      <c r="C148" s="90" t="s">
        <v>62</v>
      </c>
      <c r="D148" s="101" t="s">
        <v>364</v>
      </c>
      <c r="E148" s="92"/>
      <c r="F148" s="93"/>
      <c r="G148" s="99"/>
      <c r="H148" s="95"/>
      <c r="AU148"/>
    </row>
    <row r="149" spans="1:47" s="57" customFormat="1" ht="30" customHeight="1" x14ac:dyDescent="0.2">
      <c r="A149" s="105" t="s">
        <v>153</v>
      </c>
      <c r="B149" s="100" t="s">
        <v>30</v>
      </c>
      <c r="C149" s="90" t="s">
        <v>154</v>
      </c>
      <c r="D149" s="101"/>
      <c r="E149" s="92" t="s">
        <v>29</v>
      </c>
      <c r="F149" s="93">
        <v>75</v>
      </c>
      <c r="G149" s="94"/>
      <c r="H149" s="95">
        <f>ROUND(G149*F149,2)</f>
        <v>0</v>
      </c>
      <c r="AU149"/>
    </row>
    <row r="150" spans="1:47" s="57" customFormat="1" ht="30" customHeight="1" x14ac:dyDescent="0.2">
      <c r="A150" s="105" t="s">
        <v>63</v>
      </c>
      <c r="B150" s="100" t="s">
        <v>37</v>
      </c>
      <c r="C150" s="90" t="s">
        <v>155</v>
      </c>
      <c r="D150" s="101"/>
      <c r="E150" s="92" t="s">
        <v>29</v>
      </c>
      <c r="F150" s="93">
        <v>215</v>
      </c>
      <c r="G150" s="126"/>
      <c r="H150" s="95">
        <f>ROUND(G150*F150,2)</f>
        <v>0</v>
      </c>
      <c r="AU150"/>
    </row>
    <row r="151" spans="1:47" s="36" customFormat="1" ht="30" customHeight="1" thickBot="1" x14ac:dyDescent="0.25">
      <c r="A151" s="37"/>
      <c r="B151" s="32" t="str">
        <f>B75</f>
        <v>B</v>
      </c>
      <c r="C151" s="224" t="str">
        <f>C75</f>
        <v>AUSTIN STREET - HENRY AVENUE TO HIGGINS AVENUE (ASPHALT RECONSTRUCTION)</v>
      </c>
      <c r="D151" s="225"/>
      <c r="E151" s="225"/>
      <c r="F151" s="226"/>
      <c r="G151" s="37" t="s">
        <v>16</v>
      </c>
      <c r="H151" s="37">
        <f>SUM(H75:H150)</f>
        <v>0</v>
      </c>
    </row>
    <row r="152" spans="1:47" s="36" customFormat="1" ht="30" customHeight="1" thickTop="1" x14ac:dyDescent="0.2">
      <c r="A152" s="34"/>
      <c r="B152" s="33" t="s">
        <v>13</v>
      </c>
      <c r="C152" s="232" t="s">
        <v>465</v>
      </c>
      <c r="D152" s="233"/>
      <c r="E152" s="233"/>
      <c r="F152" s="234"/>
      <c r="G152" s="34"/>
      <c r="H152" s="35"/>
    </row>
    <row r="153" spans="1:47" ht="33" customHeight="1" x14ac:dyDescent="0.2">
      <c r="A153" s="17"/>
      <c r="B153" s="68"/>
      <c r="C153" s="86" t="s">
        <v>18</v>
      </c>
      <c r="D153" s="69"/>
      <c r="E153" s="70" t="s">
        <v>1</v>
      </c>
      <c r="F153" s="70" t="s">
        <v>1</v>
      </c>
      <c r="G153" s="71" t="s">
        <v>1</v>
      </c>
      <c r="H153" s="72"/>
      <c r="AU153" s="87" t="s">
        <v>405</v>
      </c>
    </row>
    <row r="154" spans="1:47" s="57" customFormat="1" ht="30" customHeight="1" x14ac:dyDescent="0.2">
      <c r="A154" s="88" t="s">
        <v>86</v>
      </c>
      <c r="B154" s="89" t="s">
        <v>219</v>
      </c>
      <c r="C154" s="90" t="s">
        <v>87</v>
      </c>
      <c r="D154" s="91" t="s">
        <v>362</v>
      </c>
      <c r="E154" s="92" t="s">
        <v>27</v>
      </c>
      <c r="F154" s="197">
        <v>630</v>
      </c>
      <c r="G154" s="94"/>
      <c r="H154" s="95">
        <f t="shared" ref="H154:H157" si="29">ROUND(G154*F154,2)</f>
        <v>0</v>
      </c>
      <c r="AU154" s="96" t="s">
        <v>406</v>
      </c>
    </row>
    <row r="155" spans="1:47" s="57" customFormat="1" ht="30" customHeight="1" thickBot="1" x14ac:dyDescent="0.25">
      <c r="A155" s="97" t="s">
        <v>88</v>
      </c>
      <c r="B155" s="89" t="s">
        <v>220</v>
      </c>
      <c r="C155" s="90" t="s">
        <v>89</v>
      </c>
      <c r="D155" s="91" t="s">
        <v>407</v>
      </c>
      <c r="E155" s="92" t="s">
        <v>29</v>
      </c>
      <c r="F155" s="197">
        <v>1115</v>
      </c>
      <c r="G155" s="94"/>
      <c r="H155" s="95">
        <f t="shared" si="29"/>
        <v>0</v>
      </c>
      <c r="AU155" s="98" t="s">
        <v>408</v>
      </c>
    </row>
    <row r="156" spans="1:47" s="57" customFormat="1" ht="33" customHeight="1" x14ac:dyDescent="0.2">
      <c r="A156" s="88" t="s">
        <v>409</v>
      </c>
      <c r="B156" s="89" t="s">
        <v>221</v>
      </c>
      <c r="C156" s="90" t="s">
        <v>410</v>
      </c>
      <c r="D156" s="91" t="s">
        <v>407</v>
      </c>
      <c r="E156" s="92" t="s">
        <v>27</v>
      </c>
      <c r="F156" s="197">
        <v>20</v>
      </c>
      <c r="G156" s="94"/>
      <c r="H156" s="95">
        <f t="shared" si="29"/>
        <v>0</v>
      </c>
      <c r="AU156" s="57" t="s">
        <v>411</v>
      </c>
    </row>
    <row r="157" spans="1:47" s="57" customFormat="1" ht="30" customHeight="1" x14ac:dyDescent="0.2">
      <c r="A157" s="97" t="s">
        <v>466</v>
      </c>
      <c r="B157" s="89" t="s">
        <v>300</v>
      </c>
      <c r="C157" s="90" t="s">
        <v>467</v>
      </c>
      <c r="D157" s="91" t="s">
        <v>407</v>
      </c>
      <c r="E157" s="92" t="s">
        <v>27</v>
      </c>
      <c r="F157" s="197">
        <v>20</v>
      </c>
      <c r="G157" s="94"/>
      <c r="H157" s="95">
        <f t="shared" si="29"/>
        <v>0</v>
      </c>
    </row>
    <row r="158" spans="1:47" s="57" customFormat="1" ht="30" customHeight="1" x14ac:dyDescent="0.2">
      <c r="A158" s="97" t="s">
        <v>90</v>
      </c>
      <c r="B158" s="89" t="s">
        <v>301</v>
      </c>
      <c r="C158" s="90" t="s">
        <v>365</v>
      </c>
      <c r="D158" s="91" t="s">
        <v>407</v>
      </c>
      <c r="E158" s="92"/>
      <c r="F158" s="197"/>
      <c r="G158" s="99"/>
      <c r="H158" s="95"/>
    </row>
    <row r="159" spans="1:47" s="57" customFormat="1" ht="30" customHeight="1" x14ac:dyDescent="0.2">
      <c r="A159" s="97" t="s">
        <v>366</v>
      </c>
      <c r="B159" s="100" t="s">
        <v>30</v>
      </c>
      <c r="C159" s="90" t="s">
        <v>367</v>
      </c>
      <c r="D159" s="101" t="s">
        <v>1</v>
      </c>
      <c r="E159" s="92" t="s">
        <v>31</v>
      </c>
      <c r="F159" s="197">
        <v>1030</v>
      </c>
      <c r="G159" s="94"/>
      <c r="H159" s="95">
        <f t="shared" ref="H159" si="30">ROUND(G159*F159,2)</f>
        <v>0</v>
      </c>
    </row>
    <row r="160" spans="1:47" s="57" customFormat="1" ht="33" customHeight="1" x14ac:dyDescent="0.2">
      <c r="A160" s="97" t="s">
        <v>32</v>
      </c>
      <c r="B160" s="89" t="s">
        <v>302</v>
      </c>
      <c r="C160" s="90" t="s">
        <v>33</v>
      </c>
      <c r="D160" s="91" t="s">
        <v>362</v>
      </c>
      <c r="E160" s="92"/>
      <c r="F160" s="197"/>
      <c r="G160" s="99"/>
      <c r="H160" s="95"/>
    </row>
    <row r="161" spans="1:47" s="57" customFormat="1" ht="33" customHeight="1" x14ac:dyDescent="0.2">
      <c r="A161" s="97" t="s">
        <v>368</v>
      </c>
      <c r="B161" s="100" t="s">
        <v>30</v>
      </c>
      <c r="C161" s="90" t="s">
        <v>369</v>
      </c>
      <c r="D161" s="101" t="s">
        <v>1</v>
      </c>
      <c r="E161" s="92" t="s">
        <v>27</v>
      </c>
      <c r="F161" s="197">
        <v>140</v>
      </c>
      <c r="G161" s="94"/>
      <c r="H161" s="95">
        <f t="shared" ref="H161:H164" si="31">ROUND(G161*F161,2)</f>
        <v>0</v>
      </c>
    </row>
    <row r="162" spans="1:47" s="57" customFormat="1" ht="30" customHeight="1" x14ac:dyDescent="0.2">
      <c r="A162" s="88" t="s">
        <v>34</v>
      </c>
      <c r="B162" s="89" t="s">
        <v>303</v>
      </c>
      <c r="C162" s="90" t="s">
        <v>35</v>
      </c>
      <c r="D162" s="91" t="s">
        <v>362</v>
      </c>
      <c r="E162" s="92" t="s">
        <v>29</v>
      </c>
      <c r="F162" s="197">
        <v>855</v>
      </c>
      <c r="G162" s="94"/>
      <c r="H162" s="95">
        <f t="shared" si="31"/>
        <v>0</v>
      </c>
    </row>
    <row r="163" spans="1:47" s="57" customFormat="1" ht="30" customHeight="1" x14ac:dyDescent="0.2">
      <c r="A163" s="97" t="s">
        <v>94</v>
      </c>
      <c r="B163" s="89" t="s">
        <v>304</v>
      </c>
      <c r="C163" s="90" t="s">
        <v>370</v>
      </c>
      <c r="D163" s="91" t="s">
        <v>371</v>
      </c>
      <c r="E163" s="92"/>
      <c r="F163" s="197"/>
      <c r="G163" s="102"/>
      <c r="H163" s="95"/>
    </row>
    <row r="164" spans="1:47" s="57" customFormat="1" ht="30" customHeight="1" x14ac:dyDescent="0.2">
      <c r="A164" s="97" t="s">
        <v>372</v>
      </c>
      <c r="B164" s="100" t="s">
        <v>30</v>
      </c>
      <c r="C164" s="90" t="s">
        <v>373</v>
      </c>
      <c r="D164" s="101" t="s">
        <v>1</v>
      </c>
      <c r="E164" s="92" t="s">
        <v>29</v>
      </c>
      <c r="F164" s="197">
        <v>1115</v>
      </c>
      <c r="G164" s="94"/>
      <c r="H164" s="95">
        <f t="shared" si="31"/>
        <v>0</v>
      </c>
    </row>
    <row r="165" spans="1:47" s="57" customFormat="1" ht="30" customHeight="1" x14ac:dyDescent="0.2">
      <c r="A165" s="97" t="s">
        <v>377</v>
      </c>
      <c r="B165" s="89" t="s">
        <v>305</v>
      </c>
      <c r="C165" s="90" t="s">
        <v>97</v>
      </c>
      <c r="D165" s="101" t="s">
        <v>380</v>
      </c>
      <c r="E165" s="92"/>
      <c r="F165" s="197"/>
      <c r="G165" s="99"/>
      <c r="H165" s="95"/>
    </row>
    <row r="166" spans="1:47" s="57" customFormat="1" ht="30" customHeight="1" x14ac:dyDescent="0.2">
      <c r="A166" s="97" t="s">
        <v>378</v>
      </c>
      <c r="B166" s="100" t="s">
        <v>30</v>
      </c>
      <c r="C166" s="90" t="s">
        <v>379</v>
      </c>
      <c r="D166" s="101" t="s">
        <v>1</v>
      </c>
      <c r="E166" s="92" t="s">
        <v>29</v>
      </c>
      <c r="F166" s="197">
        <v>1115</v>
      </c>
      <c r="G166" s="94"/>
      <c r="H166" s="95">
        <f>ROUND(G166*F166,2)</f>
        <v>0</v>
      </c>
    </row>
    <row r="167" spans="1:47" s="57" customFormat="1" ht="30" customHeight="1" x14ac:dyDescent="0.2">
      <c r="A167" s="88" t="s">
        <v>434</v>
      </c>
      <c r="B167" s="89" t="s">
        <v>306</v>
      </c>
      <c r="C167" s="90" t="s">
        <v>435</v>
      </c>
      <c r="D167" s="101" t="s">
        <v>436</v>
      </c>
      <c r="E167" s="92"/>
      <c r="F167" s="93"/>
      <c r="G167" s="99"/>
      <c r="H167" s="95"/>
    </row>
    <row r="168" spans="1:47" s="57" customFormat="1" ht="30" customHeight="1" x14ac:dyDescent="0.2">
      <c r="A168" s="88" t="s">
        <v>437</v>
      </c>
      <c r="B168" s="100" t="s">
        <v>30</v>
      </c>
      <c r="C168" s="90" t="s">
        <v>438</v>
      </c>
      <c r="D168" s="101" t="s">
        <v>1</v>
      </c>
      <c r="E168" s="92" t="s">
        <v>31</v>
      </c>
      <c r="F168" s="93">
        <v>5</v>
      </c>
      <c r="G168" s="94"/>
      <c r="H168" s="95">
        <f>ROUND(G168*F168,2)</f>
        <v>0</v>
      </c>
    </row>
    <row r="169" spans="1:47" ht="33" customHeight="1" x14ac:dyDescent="0.2">
      <c r="A169" s="17"/>
      <c r="B169" s="68"/>
      <c r="C169" s="103" t="s">
        <v>355</v>
      </c>
      <c r="D169" s="69"/>
      <c r="E169" s="74"/>
      <c r="F169" s="104"/>
      <c r="G169" s="71"/>
      <c r="H169" s="72"/>
      <c r="AU169" s="57"/>
    </row>
    <row r="170" spans="1:47" s="57" customFormat="1" ht="30" customHeight="1" x14ac:dyDescent="0.2">
      <c r="A170" s="105" t="s">
        <v>65</v>
      </c>
      <c r="B170" s="89" t="s">
        <v>307</v>
      </c>
      <c r="C170" s="90" t="s">
        <v>66</v>
      </c>
      <c r="D170" s="91" t="s">
        <v>362</v>
      </c>
      <c r="E170" s="92"/>
      <c r="F170" s="93"/>
      <c r="G170" s="99"/>
      <c r="H170" s="95"/>
    </row>
    <row r="171" spans="1:47" s="57" customFormat="1" ht="30" customHeight="1" x14ac:dyDescent="0.2">
      <c r="A171" s="105" t="s">
        <v>67</v>
      </c>
      <c r="B171" s="100" t="s">
        <v>30</v>
      </c>
      <c r="C171" s="90" t="s">
        <v>68</v>
      </c>
      <c r="D171" s="101" t="s">
        <v>1</v>
      </c>
      <c r="E171" s="92" t="s">
        <v>29</v>
      </c>
      <c r="F171" s="93">
        <v>1060</v>
      </c>
      <c r="G171" s="94"/>
      <c r="H171" s="95">
        <f>ROUND(G171*F171,2)</f>
        <v>0</v>
      </c>
    </row>
    <row r="172" spans="1:47" s="57" customFormat="1" ht="30" customHeight="1" x14ac:dyDescent="0.2">
      <c r="A172" s="105" t="s">
        <v>468</v>
      </c>
      <c r="B172" s="89" t="s">
        <v>308</v>
      </c>
      <c r="C172" s="90" t="s">
        <v>469</v>
      </c>
      <c r="D172" s="101" t="s">
        <v>175</v>
      </c>
      <c r="E172" s="92"/>
      <c r="F172" s="93"/>
      <c r="G172" s="99"/>
      <c r="H172" s="95"/>
    </row>
    <row r="173" spans="1:47" s="57" customFormat="1" ht="33" customHeight="1" x14ac:dyDescent="0.2">
      <c r="A173" s="105" t="s">
        <v>470</v>
      </c>
      <c r="B173" s="100" t="s">
        <v>30</v>
      </c>
      <c r="C173" s="90" t="s">
        <v>471</v>
      </c>
      <c r="D173" s="101" t="s">
        <v>1</v>
      </c>
      <c r="E173" s="92" t="s">
        <v>29</v>
      </c>
      <c r="F173" s="93">
        <v>20</v>
      </c>
      <c r="G173" s="94"/>
      <c r="H173" s="95">
        <f>ROUND(G173*F173,2)</f>
        <v>0</v>
      </c>
    </row>
    <row r="174" spans="1:47" s="57" customFormat="1" ht="30" customHeight="1" x14ac:dyDescent="0.2">
      <c r="A174" s="105" t="s">
        <v>42</v>
      </c>
      <c r="B174" s="89" t="s">
        <v>309</v>
      </c>
      <c r="C174" s="90" t="s">
        <v>43</v>
      </c>
      <c r="D174" s="101" t="s">
        <v>175</v>
      </c>
      <c r="E174" s="92"/>
      <c r="F174" s="93"/>
      <c r="G174" s="99"/>
      <c r="H174" s="95"/>
      <c r="AU174"/>
    </row>
    <row r="175" spans="1:47" s="57" customFormat="1" ht="30" customHeight="1" x14ac:dyDescent="0.2">
      <c r="A175" s="105" t="s">
        <v>44</v>
      </c>
      <c r="B175" s="100" t="s">
        <v>30</v>
      </c>
      <c r="C175" s="90" t="s">
        <v>45</v>
      </c>
      <c r="D175" s="101" t="s">
        <v>1</v>
      </c>
      <c r="E175" s="92" t="s">
        <v>36</v>
      </c>
      <c r="F175" s="109">
        <v>115</v>
      </c>
      <c r="G175" s="94"/>
      <c r="H175" s="95">
        <f>ROUND(G175*F175,2)</f>
        <v>0</v>
      </c>
    </row>
    <row r="176" spans="1:47" s="57" customFormat="1" ht="30" customHeight="1" x14ac:dyDescent="0.2">
      <c r="A176" s="105" t="s">
        <v>234</v>
      </c>
      <c r="B176" s="89" t="s">
        <v>310</v>
      </c>
      <c r="C176" s="90" t="s">
        <v>235</v>
      </c>
      <c r="D176" s="101" t="s">
        <v>444</v>
      </c>
      <c r="E176" s="92"/>
      <c r="F176" s="93"/>
      <c r="G176" s="99"/>
      <c r="H176" s="95"/>
      <c r="AU176"/>
    </row>
    <row r="177" spans="1:47" s="57" customFormat="1" ht="30" customHeight="1" x14ac:dyDescent="0.2">
      <c r="A177" s="105" t="s">
        <v>236</v>
      </c>
      <c r="B177" s="100" t="s">
        <v>30</v>
      </c>
      <c r="C177" s="90" t="s">
        <v>363</v>
      </c>
      <c r="D177" s="101" t="s">
        <v>237</v>
      </c>
      <c r="E177" s="92"/>
      <c r="F177" s="93"/>
      <c r="G177" s="99"/>
      <c r="H177" s="95"/>
      <c r="AU177"/>
    </row>
    <row r="178" spans="1:47" s="57" customFormat="1" ht="30" customHeight="1" x14ac:dyDescent="0.2">
      <c r="A178" s="105" t="s">
        <v>238</v>
      </c>
      <c r="B178" s="129" t="s">
        <v>104</v>
      </c>
      <c r="C178" s="90" t="s">
        <v>239</v>
      </c>
      <c r="D178" s="101"/>
      <c r="E178" s="92" t="s">
        <v>29</v>
      </c>
      <c r="F178" s="93">
        <v>5</v>
      </c>
      <c r="G178" s="94"/>
      <c r="H178" s="95">
        <f>ROUND(G178*F178,2)</f>
        <v>0</v>
      </c>
      <c r="AU178"/>
    </row>
    <row r="179" spans="1:47" s="57" customFormat="1" ht="30" customHeight="1" x14ac:dyDescent="0.2">
      <c r="A179" s="105" t="s">
        <v>272</v>
      </c>
      <c r="B179" s="129" t="s">
        <v>105</v>
      </c>
      <c r="C179" s="90" t="s">
        <v>273</v>
      </c>
      <c r="D179" s="101" t="s">
        <v>1</v>
      </c>
      <c r="E179" s="92" t="s">
        <v>29</v>
      </c>
      <c r="F179" s="93">
        <v>355</v>
      </c>
      <c r="G179" s="94"/>
      <c r="H179" s="95">
        <f>ROUND(G179*F179,2)</f>
        <v>0</v>
      </c>
      <c r="AU179"/>
    </row>
    <row r="180" spans="1:47" s="57" customFormat="1" ht="30" customHeight="1" x14ac:dyDescent="0.2">
      <c r="A180" s="105" t="s">
        <v>114</v>
      </c>
      <c r="B180" s="89" t="s">
        <v>311</v>
      </c>
      <c r="C180" s="90" t="s">
        <v>116</v>
      </c>
      <c r="D180" s="101" t="s">
        <v>188</v>
      </c>
      <c r="E180" s="92" t="s">
        <v>36</v>
      </c>
      <c r="F180" s="110">
        <v>2</v>
      </c>
      <c r="G180" s="94"/>
      <c r="H180" s="95">
        <f t="shared" ref="H180" si="32">ROUND(G180*F180,2)</f>
        <v>0</v>
      </c>
      <c r="AU180"/>
    </row>
    <row r="181" spans="1:47" ht="33" customHeight="1" x14ac:dyDescent="0.2">
      <c r="A181" s="17"/>
      <c r="B181" s="75"/>
      <c r="C181" s="103" t="s">
        <v>19</v>
      </c>
      <c r="D181" s="69"/>
      <c r="E181" s="70"/>
      <c r="F181" s="104"/>
      <c r="G181" s="71"/>
      <c r="H181" s="72"/>
    </row>
    <row r="182" spans="1:47" s="57" customFormat="1" ht="33" customHeight="1" x14ac:dyDescent="0.2">
      <c r="A182" s="88" t="s">
        <v>49</v>
      </c>
      <c r="B182" s="89" t="s">
        <v>312</v>
      </c>
      <c r="C182" s="90" t="s">
        <v>50</v>
      </c>
      <c r="D182" s="101" t="s">
        <v>402</v>
      </c>
      <c r="E182" s="92"/>
      <c r="F182" s="111"/>
      <c r="G182" s="99"/>
      <c r="H182" s="112"/>
      <c r="AU182"/>
    </row>
    <row r="183" spans="1:47" s="57" customFormat="1" ht="33" customHeight="1" x14ac:dyDescent="0.2">
      <c r="A183" s="88" t="s">
        <v>75</v>
      </c>
      <c r="B183" s="100" t="s">
        <v>30</v>
      </c>
      <c r="C183" s="90" t="s">
        <v>374</v>
      </c>
      <c r="D183" s="101" t="s">
        <v>1</v>
      </c>
      <c r="E183" s="92" t="s">
        <v>29</v>
      </c>
      <c r="F183" s="150">
        <v>165</v>
      </c>
      <c r="G183" s="126"/>
      <c r="H183" s="95">
        <f t="shared" ref="H183:H184" si="33">ROUND(G183*F183,2)</f>
        <v>0</v>
      </c>
      <c r="AU183"/>
    </row>
    <row r="184" spans="1:47" s="57" customFormat="1" ht="33" customHeight="1" x14ac:dyDescent="0.2">
      <c r="A184" s="88" t="s">
        <v>343</v>
      </c>
      <c r="B184" s="100" t="s">
        <v>37</v>
      </c>
      <c r="C184" s="90" t="s">
        <v>381</v>
      </c>
      <c r="D184" s="101" t="s">
        <v>1</v>
      </c>
      <c r="E184" s="92" t="s">
        <v>29</v>
      </c>
      <c r="F184" s="150">
        <v>65</v>
      </c>
      <c r="G184" s="126"/>
      <c r="H184" s="95">
        <f t="shared" si="33"/>
        <v>0</v>
      </c>
    </row>
    <row r="185" spans="1:47" s="57" customFormat="1" ht="33" customHeight="1" x14ac:dyDescent="0.2">
      <c r="A185" s="113" t="s">
        <v>51</v>
      </c>
      <c r="B185" s="89" t="s">
        <v>313</v>
      </c>
      <c r="C185" s="90" t="s">
        <v>52</v>
      </c>
      <c r="D185" s="101" t="s">
        <v>402</v>
      </c>
      <c r="E185" s="92"/>
      <c r="F185" s="150"/>
      <c r="G185" s="202"/>
      <c r="H185" s="112"/>
      <c r="AU185"/>
    </row>
    <row r="186" spans="1:47" s="57" customFormat="1" ht="33" customHeight="1" x14ac:dyDescent="0.2">
      <c r="A186" s="88" t="s">
        <v>472</v>
      </c>
      <c r="B186" s="100" t="s">
        <v>30</v>
      </c>
      <c r="C186" s="90" t="s">
        <v>473</v>
      </c>
      <c r="D186" s="101" t="s">
        <v>190</v>
      </c>
      <c r="E186" s="92" t="s">
        <v>46</v>
      </c>
      <c r="F186" s="197">
        <v>5</v>
      </c>
      <c r="G186" s="126"/>
      <c r="H186" s="95">
        <f t="shared" ref="H186:H193" si="34">ROUND(G186*F186,2)</f>
        <v>0</v>
      </c>
    </row>
    <row r="187" spans="1:47" s="57" customFormat="1" ht="33" customHeight="1" x14ac:dyDescent="0.2">
      <c r="A187" s="88" t="s">
        <v>474</v>
      </c>
      <c r="B187" s="100" t="s">
        <v>37</v>
      </c>
      <c r="C187" s="90" t="s">
        <v>375</v>
      </c>
      <c r="D187" s="101" t="s">
        <v>109</v>
      </c>
      <c r="E187" s="92" t="s">
        <v>46</v>
      </c>
      <c r="F187" s="197">
        <v>40</v>
      </c>
      <c r="G187" s="126"/>
      <c r="H187" s="95">
        <f t="shared" si="34"/>
        <v>0</v>
      </c>
    </row>
    <row r="188" spans="1:47" s="57" customFormat="1" ht="33" customHeight="1" x14ac:dyDescent="0.2">
      <c r="A188" s="144" t="s">
        <v>445</v>
      </c>
      <c r="B188" s="100" t="s">
        <v>47</v>
      </c>
      <c r="C188" s="84" t="s">
        <v>475</v>
      </c>
      <c r="D188" s="101" t="s">
        <v>248</v>
      </c>
      <c r="E188" s="92" t="s">
        <v>46</v>
      </c>
      <c r="F188" s="197">
        <v>10</v>
      </c>
      <c r="G188" s="126"/>
      <c r="H188" s="95">
        <f t="shared" si="34"/>
        <v>0</v>
      </c>
      <c r="AU188"/>
    </row>
    <row r="189" spans="1:47" s="152" customFormat="1" ht="48" customHeight="1" x14ac:dyDescent="0.2">
      <c r="A189" s="148" t="s">
        <v>476</v>
      </c>
      <c r="B189" s="149" t="s">
        <v>60</v>
      </c>
      <c r="C189" s="84" t="s">
        <v>477</v>
      </c>
      <c r="D189" s="78" t="s">
        <v>822</v>
      </c>
      <c r="E189" s="83" t="s">
        <v>46</v>
      </c>
      <c r="F189" s="150">
        <v>10</v>
      </c>
      <c r="G189" s="126"/>
      <c r="H189" s="151">
        <f t="shared" si="34"/>
        <v>0</v>
      </c>
      <c r="AU189"/>
    </row>
    <row r="190" spans="1:47" s="152" customFormat="1" ht="65.099999999999994" customHeight="1" x14ac:dyDescent="0.2">
      <c r="A190" s="148" t="s">
        <v>476</v>
      </c>
      <c r="B190" s="149" t="s">
        <v>64</v>
      </c>
      <c r="C190" s="84" t="s">
        <v>478</v>
      </c>
      <c r="D190" s="78" t="s">
        <v>822</v>
      </c>
      <c r="E190" s="83" t="s">
        <v>46</v>
      </c>
      <c r="F190" s="150">
        <v>140</v>
      </c>
      <c r="G190" s="126"/>
      <c r="H190" s="151">
        <f t="shared" si="34"/>
        <v>0</v>
      </c>
      <c r="AU190"/>
    </row>
    <row r="191" spans="1:47" s="152" customFormat="1" ht="65.099999999999994" customHeight="1" x14ac:dyDescent="0.2">
      <c r="A191" s="148" t="s">
        <v>479</v>
      </c>
      <c r="B191" s="149" t="s">
        <v>120</v>
      </c>
      <c r="C191" s="84" t="s">
        <v>480</v>
      </c>
      <c r="D191" s="78" t="s">
        <v>823</v>
      </c>
      <c r="E191" s="83" t="s">
        <v>46</v>
      </c>
      <c r="F191" s="150">
        <v>50</v>
      </c>
      <c r="G191" s="126"/>
      <c r="H191" s="151">
        <f t="shared" si="34"/>
        <v>0</v>
      </c>
      <c r="AU191"/>
    </row>
    <row r="192" spans="1:47" s="57" customFormat="1" ht="33" customHeight="1" x14ac:dyDescent="0.2">
      <c r="A192" s="88" t="s">
        <v>191</v>
      </c>
      <c r="B192" s="100" t="s">
        <v>121</v>
      </c>
      <c r="C192" s="90" t="s">
        <v>376</v>
      </c>
      <c r="D192" s="101" t="s">
        <v>122</v>
      </c>
      <c r="E192" s="92" t="s">
        <v>46</v>
      </c>
      <c r="F192" s="197">
        <v>40</v>
      </c>
      <c r="G192" s="126"/>
      <c r="H192" s="95">
        <f t="shared" si="34"/>
        <v>0</v>
      </c>
      <c r="AU192"/>
    </row>
    <row r="193" spans="1:47" s="57" customFormat="1" ht="30" customHeight="1" x14ac:dyDescent="0.2">
      <c r="A193" s="88" t="s">
        <v>167</v>
      </c>
      <c r="B193" s="89" t="s">
        <v>314</v>
      </c>
      <c r="C193" s="90" t="s">
        <v>363</v>
      </c>
      <c r="D193" s="101" t="s">
        <v>168</v>
      </c>
      <c r="E193" s="92" t="s">
        <v>29</v>
      </c>
      <c r="F193" s="150">
        <v>15</v>
      </c>
      <c r="G193" s="126"/>
      <c r="H193" s="95">
        <f t="shared" si="34"/>
        <v>0</v>
      </c>
      <c r="AU193"/>
    </row>
    <row r="194" spans="1:47" s="57" customFormat="1" ht="33" customHeight="1" x14ac:dyDescent="0.2">
      <c r="A194" s="88" t="s">
        <v>344</v>
      </c>
      <c r="B194" s="89" t="s">
        <v>315</v>
      </c>
      <c r="C194" s="90" t="s">
        <v>345</v>
      </c>
      <c r="D194" s="78" t="s">
        <v>819</v>
      </c>
      <c r="E194" s="128"/>
      <c r="F194" s="197"/>
      <c r="G194" s="202"/>
      <c r="H194" s="112"/>
      <c r="AU194"/>
    </row>
    <row r="195" spans="1:47" s="57" customFormat="1" ht="30" customHeight="1" x14ac:dyDescent="0.2">
      <c r="A195" s="88" t="s">
        <v>346</v>
      </c>
      <c r="B195" s="100" t="s">
        <v>30</v>
      </c>
      <c r="C195" s="90" t="s">
        <v>253</v>
      </c>
      <c r="D195" s="101"/>
      <c r="E195" s="92"/>
      <c r="F195" s="197"/>
      <c r="G195" s="202"/>
      <c r="H195" s="112"/>
      <c r="AU195"/>
    </row>
    <row r="196" spans="1:47" s="57" customFormat="1" ht="30" customHeight="1" x14ac:dyDescent="0.2">
      <c r="A196" s="88" t="s">
        <v>398</v>
      </c>
      <c r="B196" s="129" t="s">
        <v>104</v>
      </c>
      <c r="C196" s="90" t="s">
        <v>394</v>
      </c>
      <c r="D196" s="101"/>
      <c r="E196" s="92" t="s">
        <v>31</v>
      </c>
      <c r="F196" s="197">
        <v>115</v>
      </c>
      <c r="G196" s="126"/>
      <c r="H196" s="95">
        <f t="shared" ref="H196:H197" si="35">ROUND(G196*F196,2)</f>
        <v>0</v>
      </c>
      <c r="AU196"/>
    </row>
    <row r="197" spans="1:47" s="57" customFormat="1" ht="30" customHeight="1" x14ac:dyDescent="0.2">
      <c r="A197" s="88" t="s">
        <v>399</v>
      </c>
      <c r="B197" s="129" t="s">
        <v>105</v>
      </c>
      <c r="C197" s="90" t="s">
        <v>397</v>
      </c>
      <c r="D197" s="101"/>
      <c r="E197" s="92" t="s">
        <v>31</v>
      </c>
      <c r="F197" s="197">
        <v>175</v>
      </c>
      <c r="G197" s="126"/>
      <c r="H197" s="95">
        <f t="shared" si="35"/>
        <v>0</v>
      </c>
      <c r="AU197"/>
    </row>
    <row r="198" spans="1:47" s="57" customFormat="1" ht="30" customHeight="1" x14ac:dyDescent="0.2">
      <c r="A198" s="88" t="s">
        <v>347</v>
      </c>
      <c r="B198" s="100" t="s">
        <v>37</v>
      </c>
      <c r="C198" s="90" t="s">
        <v>69</v>
      </c>
      <c r="D198" s="101"/>
      <c r="E198" s="92"/>
      <c r="F198" s="197"/>
      <c r="G198" s="202"/>
      <c r="H198" s="112"/>
      <c r="AU198"/>
    </row>
    <row r="199" spans="1:47" s="57" customFormat="1" ht="30" customHeight="1" x14ac:dyDescent="0.2">
      <c r="A199" s="88" t="s">
        <v>400</v>
      </c>
      <c r="B199" s="129" t="s">
        <v>104</v>
      </c>
      <c r="C199" s="90" t="s">
        <v>394</v>
      </c>
      <c r="D199" s="101"/>
      <c r="E199" s="92" t="s">
        <v>31</v>
      </c>
      <c r="F199" s="109">
        <v>15</v>
      </c>
      <c r="G199" s="94"/>
      <c r="H199" s="95">
        <f t="shared" ref="H199:H200" si="36">ROUND(G199*F199,2)</f>
        <v>0</v>
      </c>
    </row>
    <row r="200" spans="1:47" s="57" customFormat="1" ht="30" customHeight="1" x14ac:dyDescent="0.2">
      <c r="A200" s="88" t="s">
        <v>401</v>
      </c>
      <c r="B200" s="129" t="s">
        <v>105</v>
      </c>
      <c r="C200" s="90" t="s">
        <v>397</v>
      </c>
      <c r="D200" s="101"/>
      <c r="E200" s="92" t="s">
        <v>31</v>
      </c>
      <c r="F200" s="109">
        <v>30</v>
      </c>
      <c r="G200" s="94"/>
      <c r="H200" s="95">
        <f t="shared" si="36"/>
        <v>0</v>
      </c>
    </row>
    <row r="201" spans="1:47" s="57" customFormat="1" ht="30" customHeight="1" x14ac:dyDescent="0.2">
      <c r="A201" s="88" t="s">
        <v>400</v>
      </c>
      <c r="B201" s="129" t="s">
        <v>106</v>
      </c>
      <c r="C201" s="84" t="s">
        <v>504</v>
      </c>
      <c r="D201" s="101"/>
      <c r="E201" s="92" t="s">
        <v>31</v>
      </c>
      <c r="F201" s="197">
        <v>5</v>
      </c>
      <c r="G201" s="126"/>
      <c r="H201" s="95">
        <f t="shared" ref="H201" si="37">ROUND(G201*F201,2)</f>
        <v>0</v>
      </c>
      <c r="AU201"/>
    </row>
    <row r="202" spans="1:47" ht="33" customHeight="1" x14ac:dyDescent="0.2">
      <c r="A202" s="17"/>
      <c r="B202" s="75"/>
      <c r="C202" s="103" t="s">
        <v>20</v>
      </c>
      <c r="D202" s="69"/>
      <c r="E202" s="76"/>
      <c r="F202" s="104"/>
      <c r="G202" s="71"/>
      <c r="H202" s="72"/>
    </row>
    <row r="203" spans="1:47" s="57" customFormat="1" ht="30" customHeight="1" x14ac:dyDescent="0.2">
      <c r="A203" s="88" t="s">
        <v>54</v>
      </c>
      <c r="B203" s="89" t="s">
        <v>316</v>
      </c>
      <c r="C203" s="90" t="s">
        <v>55</v>
      </c>
      <c r="D203" s="101" t="s">
        <v>125</v>
      </c>
      <c r="E203" s="92" t="s">
        <v>46</v>
      </c>
      <c r="F203" s="111">
        <v>215</v>
      </c>
      <c r="G203" s="94"/>
      <c r="H203" s="95">
        <f>ROUND(G203*F203,2)</f>
        <v>0</v>
      </c>
      <c r="AU203"/>
    </row>
    <row r="204" spans="1:47" ht="33" customHeight="1" x14ac:dyDescent="0.2">
      <c r="A204" s="17"/>
      <c r="B204" s="75"/>
      <c r="C204" s="103" t="s">
        <v>21</v>
      </c>
      <c r="D204" s="69"/>
      <c r="E204" s="76"/>
      <c r="F204" s="104"/>
      <c r="G204" s="71"/>
      <c r="H204" s="72"/>
    </row>
    <row r="205" spans="1:47" s="57" customFormat="1" ht="30" customHeight="1" x14ac:dyDescent="0.2">
      <c r="A205" s="88" t="s">
        <v>131</v>
      </c>
      <c r="B205" s="89" t="s">
        <v>317</v>
      </c>
      <c r="C205" s="90" t="s">
        <v>133</v>
      </c>
      <c r="D205" s="101" t="s">
        <v>851</v>
      </c>
      <c r="E205" s="92"/>
      <c r="F205" s="111"/>
      <c r="G205" s="99"/>
      <c r="H205" s="112"/>
      <c r="AU205"/>
    </row>
    <row r="206" spans="1:47" s="57" customFormat="1" ht="30" customHeight="1" x14ac:dyDescent="0.2">
      <c r="A206" s="88" t="s">
        <v>134</v>
      </c>
      <c r="B206" s="100" t="s">
        <v>30</v>
      </c>
      <c r="C206" s="90" t="s">
        <v>135</v>
      </c>
      <c r="D206" s="101"/>
      <c r="E206" s="92"/>
      <c r="F206" s="111"/>
      <c r="G206" s="99"/>
      <c r="H206" s="112"/>
      <c r="AU206"/>
    </row>
    <row r="207" spans="1:47" s="57" customFormat="1" ht="33" customHeight="1" x14ac:dyDescent="0.2">
      <c r="A207" s="88" t="s">
        <v>193</v>
      </c>
      <c r="B207" s="129" t="s">
        <v>104</v>
      </c>
      <c r="C207" s="90" t="s">
        <v>418</v>
      </c>
      <c r="D207" s="101"/>
      <c r="E207" s="92" t="s">
        <v>46</v>
      </c>
      <c r="F207" s="111">
        <v>15</v>
      </c>
      <c r="G207" s="126"/>
      <c r="H207" s="95">
        <f>ROUND(G207*F207,2)</f>
        <v>0</v>
      </c>
      <c r="AU207"/>
    </row>
    <row r="208" spans="1:47" s="132" customFormat="1" ht="30" customHeight="1" x14ac:dyDescent="0.2">
      <c r="A208" s="88" t="s">
        <v>78</v>
      </c>
      <c r="B208" s="89" t="s">
        <v>318</v>
      </c>
      <c r="C208" s="130" t="s">
        <v>259</v>
      </c>
      <c r="D208" s="131" t="s">
        <v>265</v>
      </c>
      <c r="E208" s="92"/>
      <c r="F208" s="111"/>
      <c r="G208" s="202"/>
      <c r="H208" s="112"/>
      <c r="AU208"/>
    </row>
    <row r="209" spans="1:47" s="57" customFormat="1" ht="30" customHeight="1" x14ac:dyDescent="0.2">
      <c r="A209" s="88" t="s">
        <v>260</v>
      </c>
      <c r="B209" s="100" t="s">
        <v>30</v>
      </c>
      <c r="C209" s="133" t="s">
        <v>261</v>
      </c>
      <c r="D209" s="101"/>
      <c r="E209" s="92" t="s">
        <v>36</v>
      </c>
      <c r="F209" s="110">
        <v>2</v>
      </c>
      <c r="G209" s="126"/>
      <c r="H209" s="95">
        <f t="shared" ref="H209:H210" si="38">ROUND(G209*F209,2)</f>
        <v>0</v>
      </c>
      <c r="AU209"/>
    </row>
    <row r="210" spans="1:47" s="57" customFormat="1" ht="30" customHeight="1" x14ac:dyDescent="0.2">
      <c r="A210" s="88" t="s">
        <v>262</v>
      </c>
      <c r="B210" s="100" t="s">
        <v>37</v>
      </c>
      <c r="C210" s="133" t="s">
        <v>263</v>
      </c>
      <c r="D210" s="101"/>
      <c r="E210" s="92" t="s">
        <v>36</v>
      </c>
      <c r="F210" s="110">
        <v>2</v>
      </c>
      <c r="G210" s="126"/>
      <c r="H210" s="95">
        <f t="shared" si="38"/>
        <v>0</v>
      </c>
      <c r="AU210"/>
    </row>
    <row r="211" spans="1:47" s="132" customFormat="1" ht="33" customHeight="1" x14ac:dyDescent="0.2">
      <c r="A211" s="88" t="s">
        <v>481</v>
      </c>
      <c r="B211" s="89" t="s">
        <v>319</v>
      </c>
      <c r="C211" s="134" t="s">
        <v>483</v>
      </c>
      <c r="D211" s="101" t="s">
        <v>851</v>
      </c>
      <c r="E211" s="92"/>
      <c r="F211" s="111"/>
      <c r="G211" s="202"/>
      <c r="H211" s="112"/>
      <c r="AU211"/>
    </row>
    <row r="212" spans="1:47" s="132" customFormat="1" ht="30" customHeight="1" x14ac:dyDescent="0.2">
      <c r="A212" s="153" t="s">
        <v>484</v>
      </c>
      <c r="B212" s="100" t="s">
        <v>30</v>
      </c>
      <c r="C212" s="134" t="s">
        <v>166</v>
      </c>
      <c r="D212" s="101"/>
      <c r="E212" s="92" t="s">
        <v>36</v>
      </c>
      <c r="F212" s="110">
        <v>2</v>
      </c>
      <c r="G212" s="126"/>
      <c r="H212" s="95">
        <f t="shared" ref="H212:H214" si="39">ROUND(G212*F212,2)</f>
        <v>0</v>
      </c>
      <c r="AU212"/>
    </row>
    <row r="213" spans="1:47" s="57" customFormat="1" ht="30" customHeight="1" x14ac:dyDescent="0.2">
      <c r="A213" s="88" t="s">
        <v>485</v>
      </c>
      <c r="B213" s="89" t="s">
        <v>320</v>
      </c>
      <c r="C213" s="90" t="s">
        <v>487</v>
      </c>
      <c r="D213" s="101" t="s">
        <v>851</v>
      </c>
      <c r="E213" s="92" t="s">
        <v>36</v>
      </c>
      <c r="F213" s="110">
        <v>2</v>
      </c>
      <c r="G213" s="126"/>
      <c r="H213" s="95">
        <f t="shared" si="39"/>
        <v>0</v>
      </c>
    </row>
    <row r="214" spans="1:47" s="57" customFormat="1" ht="30" customHeight="1" x14ac:dyDescent="0.2">
      <c r="A214" s="88" t="s">
        <v>145</v>
      </c>
      <c r="B214" s="89" t="s">
        <v>321</v>
      </c>
      <c r="C214" s="90" t="s">
        <v>147</v>
      </c>
      <c r="D214" s="101" t="s">
        <v>148</v>
      </c>
      <c r="E214" s="92" t="s">
        <v>46</v>
      </c>
      <c r="F214" s="111">
        <v>24</v>
      </c>
      <c r="G214" s="126"/>
      <c r="H214" s="95">
        <f t="shared" si="39"/>
        <v>0</v>
      </c>
      <c r="AU214"/>
    </row>
    <row r="215" spans="1:47" ht="33" customHeight="1" x14ac:dyDescent="0.2">
      <c r="A215" s="17"/>
      <c r="B215" s="77"/>
      <c r="C215" s="103" t="s">
        <v>22</v>
      </c>
      <c r="D215" s="69"/>
      <c r="E215" s="76"/>
      <c r="F215" s="104"/>
      <c r="G215" s="203"/>
      <c r="H215" s="72"/>
    </row>
    <row r="216" spans="1:47" s="57" customFormat="1" ht="30" customHeight="1" x14ac:dyDescent="0.2">
      <c r="A216" s="88" t="s">
        <v>72</v>
      </c>
      <c r="B216" s="89" t="s">
        <v>349</v>
      </c>
      <c r="C216" s="90" t="s">
        <v>83</v>
      </c>
      <c r="D216" s="131" t="s">
        <v>265</v>
      </c>
      <c r="E216" s="92" t="s">
        <v>36</v>
      </c>
      <c r="F216" s="110">
        <v>3</v>
      </c>
      <c r="G216" s="126"/>
      <c r="H216" s="95">
        <f t="shared" ref="H216:H219" si="40">ROUND(G216*F216,2)</f>
        <v>0</v>
      </c>
      <c r="AU216"/>
    </row>
    <row r="217" spans="1:47" s="57" customFormat="1" ht="30" customHeight="1" x14ac:dyDescent="0.2">
      <c r="A217" s="88" t="s">
        <v>73</v>
      </c>
      <c r="B217" s="89" t="s">
        <v>350</v>
      </c>
      <c r="C217" s="90" t="s">
        <v>84</v>
      </c>
      <c r="D217" s="131" t="s">
        <v>265</v>
      </c>
      <c r="E217" s="92" t="s">
        <v>36</v>
      </c>
      <c r="F217" s="110">
        <v>3</v>
      </c>
      <c r="G217" s="126"/>
      <c r="H217" s="95">
        <f t="shared" si="40"/>
        <v>0</v>
      </c>
      <c r="AU217"/>
    </row>
    <row r="218" spans="1:47" s="57" customFormat="1" ht="30" customHeight="1" x14ac:dyDescent="0.2">
      <c r="A218" s="88" t="s">
        <v>74</v>
      </c>
      <c r="B218" s="89" t="s">
        <v>351</v>
      </c>
      <c r="C218" s="90" t="s">
        <v>85</v>
      </c>
      <c r="D218" s="131" t="s">
        <v>265</v>
      </c>
      <c r="E218" s="92" t="s">
        <v>36</v>
      </c>
      <c r="F218" s="110">
        <v>2</v>
      </c>
      <c r="G218" s="126"/>
      <c r="H218" s="95">
        <f t="shared" si="40"/>
        <v>0</v>
      </c>
      <c r="AU218"/>
    </row>
    <row r="219" spans="1:47" s="57" customFormat="1" ht="30" customHeight="1" x14ac:dyDescent="0.2">
      <c r="A219" s="137" t="s">
        <v>295</v>
      </c>
      <c r="B219" s="138" t="s">
        <v>352</v>
      </c>
      <c r="C219" s="133" t="s">
        <v>297</v>
      </c>
      <c r="D219" s="131" t="s">
        <v>265</v>
      </c>
      <c r="E219" s="139" t="s">
        <v>36</v>
      </c>
      <c r="F219" s="140">
        <v>2</v>
      </c>
      <c r="G219" s="205"/>
      <c r="H219" s="142">
        <f t="shared" si="40"/>
        <v>0</v>
      </c>
      <c r="AU219"/>
    </row>
    <row r="220" spans="1:47" ht="33" customHeight="1" x14ac:dyDescent="0.2">
      <c r="A220" s="17"/>
      <c r="B220" s="68"/>
      <c r="C220" s="103" t="s">
        <v>23</v>
      </c>
      <c r="D220" s="69"/>
      <c r="E220" s="74"/>
      <c r="F220" s="104"/>
      <c r="G220" s="71"/>
      <c r="H220" s="72"/>
    </row>
    <row r="221" spans="1:47" s="57" customFormat="1" ht="30" customHeight="1" x14ac:dyDescent="0.2">
      <c r="A221" s="105" t="s">
        <v>61</v>
      </c>
      <c r="B221" s="89" t="s">
        <v>353</v>
      </c>
      <c r="C221" s="90" t="s">
        <v>62</v>
      </c>
      <c r="D221" s="101" t="s">
        <v>364</v>
      </c>
      <c r="E221" s="92"/>
      <c r="F221" s="93"/>
      <c r="G221" s="99"/>
      <c r="H221" s="95"/>
      <c r="AU221"/>
    </row>
    <row r="222" spans="1:47" s="57" customFormat="1" ht="30" customHeight="1" x14ac:dyDescent="0.2">
      <c r="A222" s="105" t="s">
        <v>153</v>
      </c>
      <c r="B222" s="100" t="s">
        <v>30</v>
      </c>
      <c r="C222" s="90" t="s">
        <v>154</v>
      </c>
      <c r="D222" s="101"/>
      <c r="E222" s="92" t="s">
        <v>29</v>
      </c>
      <c r="F222" s="93">
        <v>100</v>
      </c>
      <c r="G222" s="126"/>
      <c r="H222" s="95">
        <f>ROUND(G222*F222,2)</f>
        <v>0</v>
      </c>
      <c r="AU222"/>
    </row>
    <row r="223" spans="1:47" s="57" customFormat="1" ht="30" customHeight="1" x14ac:dyDescent="0.2">
      <c r="A223" s="105" t="s">
        <v>63</v>
      </c>
      <c r="B223" s="100" t="s">
        <v>37</v>
      </c>
      <c r="C223" s="90" t="s">
        <v>155</v>
      </c>
      <c r="D223" s="101"/>
      <c r="E223" s="92" t="s">
        <v>29</v>
      </c>
      <c r="F223" s="93">
        <v>755</v>
      </c>
      <c r="G223" s="94"/>
      <c r="H223" s="95">
        <f>ROUND(G223*F223,2)</f>
        <v>0</v>
      </c>
      <c r="AU223"/>
    </row>
    <row r="224" spans="1:47" s="36" customFormat="1" ht="30" customHeight="1" thickBot="1" x14ac:dyDescent="0.25">
      <c r="A224" s="37"/>
      <c r="B224" s="32" t="str">
        <f>B152</f>
        <v>C</v>
      </c>
      <c r="C224" s="224" t="str">
        <f>C152</f>
        <v>BUSHNELL STREET - ALEXANDER AVENUE TO LOGAN AVENUE (ASPHALT RECONSTRUCTION)</v>
      </c>
      <c r="D224" s="225"/>
      <c r="E224" s="225"/>
      <c r="F224" s="226"/>
      <c r="G224" s="37" t="s">
        <v>16</v>
      </c>
      <c r="H224" s="37">
        <f>SUM(H152:H223)</f>
        <v>0</v>
      </c>
    </row>
    <row r="225" spans="1:47" s="36" customFormat="1" ht="30" customHeight="1" thickTop="1" x14ac:dyDescent="0.2">
      <c r="A225" s="34"/>
      <c r="B225" s="33" t="s">
        <v>14</v>
      </c>
      <c r="C225" s="232" t="s">
        <v>488</v>
      </c>
      <c r="D225" s="233"/>
      <c r="E225" s="233"/>
      <c r="F225" s="234"/>
      <c r="G225" s="34"/>
      <c r="H225" s="35"/>
    </row>
    <row r="226" spans="1:47" ht="33" customHeight="1" x14ac:dyDescent="0.2">
      <c r="A226" s="17"/>
      <c r="B226" s="68"/>
      <c r="C226" s="86" t="s">
        <v>18</v>
      </c>
      <c r="D226" s="69"/>
      <c r="E226" s="70" t="s">
        <v>1</v>
      </c>
      <c r="F226" s="70" t="s">
        <v>1</v>
      </c>
      <c r="G226" s="71" t="s">
        <v>1</v>
      </c>
      <c r="H226" s="72"/>
      <c r="AU226" s="87" t="s">
        <v>405</v>
      </c>
    </row>
    <row r="227" spans="1:47" s="57" customFormat="1" ht="30" customHeight="1" x14ac:dyDescent="0.2">
      <c r="A227" s="88" t="s">
        <v>34</v>
      </c>
      <c r="B227" s="89" t="s">
        <v>322</v>
      </c>
      <c r="C227" s="90" t="s">
        <v>35</v>
      </c>
      <c r="D227" s="91" t="s">
        <v>362</v>
      </c>
      <c r="E227" s="92" t="s">
        <v>29</v>
      </c>
      <c r="F227" s="93">
        <v>690</v>
      </c>
      <c r="G227" s="94"/>
      <c r="H227" s="95">
        <f t="shared" ref="H227" si="41">ROUND(G227*F227,2)</f>
        <v>0</v>
      </c>
    </row>
    <row r="228" spans="1:47" ht="33" customHeight="1" x14ac:dyDescent="0.2">
      <c r="A228" s="17"/>
      <c r="B228" s="68"/>
      <c r="C228" s="103" t="s">
        <v>355</v>
      </c>
      <c r="D228" s="69"/>
      <c r="E228" s="74"/>
      <c r="F228" s="104"/>
      <c r="G228" s="71"/>
      <c r="H228" s="72"/>
      <c r="AU228" s="57"/>
    </row>
    <row r="229" spans="1:47" s="57" customFormat="1" ht="30" customHeight="1" x14ac:dyDescent="0.2">
      <c r="A229" s="105" t="s">
        <v>468</v>
      </c>
      <c r="B229" s="89" t="s">
        <v>222</v>
      </c>
      <c r="C229" s="90" t="s">
        <v>469</v>
      </c>
      <c r="D229" s="101" t="s">
        <v>175</v>
      </c>
      <c r="E229" s="92"/>
      <c r="F229" s="93"/>
      <c r="G229" s="99"/>
      <c r="H229" s="95"/>
    </row>
    <row r="230" spans="1:47" s="57" customFormat="1" ht="33" customHeight="1" x14ac:dyDescent="0.2">
      <c r="A230" s="105" t="s">
        <v>601</v>
      </c>
      <c r="B230" s="100" t="s">
        <v>30</v>
      </c>
      <c r="C230" s="90" t="s">
        <v>606</v>
      </c>
      <c r="D230" s="101" t="s">
        <v>1</v>
      </c>
      <c r="E230" s="92" t="s">
        <v>29</v>
      </c>
      <c r="F230" s="109">
        <v>215</v>
      </c>
      <c r="G230" s="126"/>
      <c r="H230" s="95">
        <f>ROUND(G230*F230,2)</f>
        <v>0</v>
      </c>
    </row>
    <row r="231" spans="1:47" s="57" customFormat="1" ht="30" customHeight="1" x14ac:dyDescent="0.2">
      <c r="A231" s="105" t="s">
        <v>439</v>
      </c>
      <c r="B231" s="89" t="s">
        <v>223</v>
      </c>
      <c r="C231" s="90" t="s">
        <v>440</v>
      </c>
      <c r="D231" s="101" t="s">
        <v>175</v>
      </c>
      <c r="E231" s="92"/>
      <c r="F231" s="93"/>
      <c r="G231" s="202"/>
      <c r="H231" s="95"/>
    </row>
    <row r="232" spans="1:47" s="57" customFormat="1" ht="30" customHeight="1" x14ac:dyDescent="0.2">
      <c r="A232" s="105" t="s">
        <v>602</v>
      </c>
      <c r="B232" s="100" t="s">
        <v>30</v>
      </c>
      <c r="C232" s="90" t="s">
        <v>607</v>
      </c>
      <c r="D232" s="101" t="s">
        <v>1</v>
      </c>
      <c r="E232" s="92" t="s">
        <v>29</v>
      </c>
      <c r="F232" s="197">
        <v>5</v>
      </c>
      <c r="G232" s="126"/>
      <c r="H232" s="95">
        <f t="shared" ref="H232:H234" si="42">ROUND(G232*F232,2)</f>
        <v>0</v>
      </c>
    </row>
    <row r="233" spans="1:47" s="57" customFormat="1" ht="30" customHeight="1" x14ac:dyDescent="0.2">
      <c r="A233" s="105" t="s">
        <v>603</v>
      </c>
      <c r="B233" s="100" t="s">
        <v>37</v>
      </c>
      <c r="C233" s="90" t="s">
        <v>608</v>
      </c>
      <c r="D233" s="101" t="s">
        <v>1</v>
      </c>
      <c r="E233" s="92" t="s">
        <v>29</v>
      </c>
      <c r="F233" s="197">
        <v>100</v>
      </c>
      <c r="G233" s="126"/>
      <c r="H233" s="95">
        <f t="shared" si="42"/>
        <v>0</v>
      </c>
    </row>
    <row r="234" spans="1:47" s="57" customFormat="1" ht="30" customHeight="1" x14ac:dyDescent="0.2">
      <c r="A234" s="105" t="s">
        <v>605</v>
      </c>
      <c r="B234" s="100" t="s">
        <v>47</v>
      </c>
      <c r="C234" s="90" t="s">
        <v>609</v>
      </c>
      <c r="D234" s="101" t="s">
        <v>1</v>
      </c>
      <c r="E234" s="92" t="s">
        <v>29</v>
      </c>
      <c r="F234" s="197">
        <v>45</v>
      </c>
      <c r="G234" s="126"/>
      <c r="H234" s="95">
        <f t="shared" si="42"/>
        <v>0</v>
      </c>
    </row>
    <row r="235" spans="1:47" s="57" customFormat="1" ht="30" customHeight="1" x14ac:dyDescent="0.2">
      <c r="A235" s="105" t="s">
        <v>226</v>
      </c>
      <c r="B235" s="89" t="s">
        <v>224</v>
      </c>
      <c r="C235" s="90" t="s">
        <v>227</v>
      </c>
      <c r="D235" s="101" t="s">
        <v>175</v>
      </c>
      <c r="E235" s="92"/>
      <c r="F235" s="93"/>
      <c r="G235" s="99"/>
      <c r="H235" s="95"/>
    </row>
    <row r="236" spans="1:47" s="57" customFormat="1" ht="33" customHeight="1" x14ac:dyDescent="0.2">
      <c r="A236" s="105" t="s">
        <v>491</v>
      </c>
      <c r="B236" s="100" t="s">
        <v>30</v>
      </c>
      <c r="C236" s="90" t="s">
        <v>492</v>
      </c>
      <c r="D236" s="101" t="s">
        <v>1</v>
      </c>
      <c r="E236" s="92" t="s">
        <v>29</v>
      </c>
      <c r="F236" s="197">
        <v>70</v>
      </c>
      <c r="G236" s="94"/>
      <c r="H236" s="95">
        <f>ROUND(G236*F236,2)</f>
        <v>0</v>
      </c>
      <c r="AU236" s="132"/>
    </row>
    <row r="237" spans="1:47" s="57" customFormat="1" ht="30" customHeight="1" x14ac:dyDescent="0.2">
      <c r="A237" s="105" t="s">
        <v>38</v>
      </c>
      <c r="B237" s="89" t="s">
        <v>323</v>
      </c>
      <c r="C237" s="90" t="s">
        <v>39</v>
      </c>
      <c r="D237" s="101" t="s">
        <v>175</v>
      </c>
      <c r="E237" s="92"/>
      <c r="F237" s="93"/>
      <c r="G237" s="99"/>
      <c r="H237" s="95"/>
      <c r="AU237"/>
    </row>
    <row r="238" spans="1:47" s="57" customFormat="1" ht="30" customHeight="1" x14ac:dyDescent="0.2">
      <c r="A238" s="105" t="s">
        <v>40</v>
      </c>
      <c r="B238" s="100" t="s">
        <v>30</v>
      </c>
      <c r="C238" s="90" t="s">
        <v>41</v>
      </c>
      <c r="D238" s="101" t="s">
        <v>1</v>
      </c>
      <c r="E238" s="92" t="s">
        <v>36</v>
      </c>
      <c r="F238" s="109">
        <v>275</v>
      </c>
      <c r="G238" s="94"/>
      <c r="H238" s="95">
        <f>ROUND(G238*F238,2)</f>
        <v>0</v>
      </c>
    </row>
    <row r="239" spans="1:47" s="57" customFormat="1" ht="30" customHeight="1" x14ac:dyDescent="0.2">
      <c r="A239" s="105" t="s">
        <v>42</v>
      </c>
      <c r="B239" s="89" t="s">
        <v>324</v>
      </c>
      <c r="C239" s="90" t="s">
        <v>43</v>
      </c>
      <c r="D239" s="101" t="s">
        <v>175</v>
      </c>
      <c r="E239" s="92"/>
      <c r="F239" s="93"/>
      <c r="G239" s="99"/>
      <c r="H239" s="95"/>
      <c r="AU239"/>
    </row>
    <row r="240" spans="1:47" s="57" customFormat="1" ht="30" customHeight="1" x14ac:dyDescent="0.2">
      <c r="A240" s="106" t="s">
        <v>176</v>
      </c>
      <c r="B240" s="107" t="s">
        <v>30</v>
      </c>
      <c r="C240" s="108" t="s">
        <v>177</v>
      </c>
      <c r="D240" s="107" t="s">
        <v>1</v>
      </c>
      <c r="E240" s="107" t="s">
        <v>36</v>
      </c>
      <c r="F240" s="109">
        <v>55</v>
      </c>
      <c r="G240" s="126"/>
      <c r="H240" s="95">
        <f>ROUND(G240*F240,2)</f>
        <v>0</v>
      </c>
    </row>
    <row r="241" spans="1:47" s="57" customFormat="1" ht="30" customHeight="1" x14ac:dyDescent="0.2">
      <c r="A241" s="105" t="s">
        <v>44</v>
      </c>
      <c r="B241" s="100" t="s">
        <v>37</v>
      </c>
      <c r="C241" s="90" t="s">
        <v>45</v>
      </c>
      <c r="D241" s="101" t="s">
        <v>1</v>
      </c>
      <c r="E241" s="92" t="s">
        <v>36</v>
      </c>
      <c r="F241" s="109">
        <v>265</v>
      </c>
      <c r="G241" s="94"/>
      <c r="H241" s="95">
        <f>ROUND(G241*F241,2)</f>
        <v>0</v>
      </c>
    </row>
    <row r="242" spans="1:47" s="57" customFormat="1" ht="30" customHeight="1" x14ac:dyDescent="0.2">
      <c r="A242" s="105" t="s">
        <v>234</v>
      </c>
      <c r="B242" s="89" t="s">
        <v>325</v>
      </c>
      <c r="C242" s="90" t="s">
        <v>235</v>
      </c>
      <c r="D242" s="101" t="s">
        <v>444</v>
      </c>
      <c r="E242" s="92"/>
      <c r="F242" s="93"/>
      <c r="G242" s="99"/>
      <c r="H242" s="95"/>
      <c r="AU242"/>
    </row>
    <row r="243" spans="1:47" s="57" customFormat="1" ht="30" customHeight="1" x14ac:dyDescent="0.2">
      <c r="A243" s="105" t="s">
        <v>236</v>
      </c>
      <c r="B243" s="100" t="s">
        <v>30</v>
      </c>
      <c r="C243" s="90" t="s">
        <v>363</v>
      </c>
      <c r="D243" s="101" t="s">
        <v>237</v>
      </c>
      <c r="E243" s="92"/>
      <c r="F243" s="93"/>
      <c r="G243" s="99"/>
      <c r="H243" s="95"/>
      <c r="AU243"/>
    </row>
    <row r="244" spans="1:47" s="57" customFormat="1" ht="30" customHeight="1" x14ac:dyDescent="0.2">
      <c r="A244" s="105" t="s">
        <v>238</v>
      </c>
      <c r="B244" s="129" t="s">
        <v>104</v>
      </c>
      <c r="C244" s="90" t="s">
        <v>239</v>
      </c>
      <c r="D244" s="101"/>
      <c r="E244" s="92" t="s">
        <v>29</v>
      </c>
      <c r="F244" s="93">
        <v>5</v>
      </c>
      <c r="G244" s="94"/>
      <c r="H244" s="95">
        <f>ROUND(G244*F244,2)</f>
        <v>0</v>
      </c>
      <c r="AU244"/>
    </row>
    <row r="245" spans="1:47" s="57" customFormat="1" ht="30" customHeight="1" x14ac:dyDescent="0.2">
      <c r="A245" s="105" t="s">
        <v>240</v>
      </c>
      <c r="B245" s="129" t="s">
        <v>105</v>
      </c>
      <c r="C245" s="90" t="s">
        <v>241</v>
      </c>
      <c r="D245" s="101"/>
      <c r="E245" s="92" t="s">
        <v>29</v>
      </c>
      <c r="F245" s="93">
        <v>45</v>
      </c>
      <c r="G245" s="94"/>
      <c r="H245" s="95">
        <f>ROUND(G245*F245,2)</f>
        <v>0</v>
      </c>
      <c r="AU245"/>
    </row>
    <row r="246" spans="1:47" s="57" customFormat="1" ht="30" customHeight="1" x14ac:dyDescent="0.2">
      <c r="A246" s="105" t="s">
        <v>272</v>
      </c>
      <c r="B246" s="129" t="s">
        <v>106</v>
      </c>
      <c r="C246" s="90" t="s">
        <v>273</v>
      </c>
      <c r="D246" s="101" t="s">
        <v>1</v>
      </c>
      <c r="E246" s="92" t="s">
        <v>29</v>
      </c>
      <c r="F246" s="93">
        <v>305</v>
      </c>
      <c r="G246" s="94"/>
      <c r="H246" s="95">
        <f>ROUND(G246*F246,2)</f>
        <v>0</v>
      </c>
      <c r="AU246"/>
    </row>
    <row r="247" spans="1:47" s="57" customFormat="1" ht="33" customHeight="1" x14ac:dyDescent="0.2">
      <c r="A247" s="105" t="s">
        <v>493</v>
      </c>
      <c r="B247" s="100" t="s">
        <v>37</v>
      </c>
      <c r="C247" s="90" t="s">
        <v>514</v>
      </c>
      <c r="D247" s="101" t="s">
        <v>494</v>
      </c>
      <c r="E247" s="92" t="s">
        <v>29</v>
      </c>
      <c r="F247" s="93">
        <v>50</v>
      </c>
      <c r="G247" s="94"/>
      <c r="H247" s="95">
        <f t="shared" ref="H247" si="43">ROUND(G247*F247,2)</f>
        <v>0</v>
      </c>
      <c r="AU247"/>
    </row>
    <row r="248" spans="1:47" s="57" customFormat="1" ht="30" customHeight="1" x14ac:dyDescent="0.2">
      <c r="A248" s="105" t="s">
        <v>242</v>
      </c>
      <c r="B248" s="89" t="s">
        <v>610</v>
      </c>
      <c r="C248" s="90" t="s">
        <v>243</v>
      </c>
      <c r="D248" s="101" t="s">
        <v>244</v>
      </c>
      <c r="E248" s="92"/>
      <c r="F248" s="93"/>
      <c r="G248" s="99"/>
      <c r="H248" s="95"/>
      <c r="AU248"/>
    </row>
    <row r="249" spans="1:47" s="57" customFormat="1" ht="30" customHeight="1" x14ac:dyDescent="0.2">
      <c r="A249" s="105" t="s">
        <v>495</v>
      </c>
      <c r="B249" s="100" t="s">
        <v>30</v>
      </c>
      <c r="C249" s="90" t="s">
        <v>496</v>
      </c>
      <c r="D249" s="101" t="s">
        <v>1</v>
      </c>
      <c r="E249" s="92" t="s">
        <v>46</v>
      </c>
      <c r="F249" s="93">
        <v>20</v>
      </c>
      <c r="G249" s="94"/>
      <c r="H249" s="95">
        <f t="shared" ref="H249" si="44">ROUND(G249*F249,2)</f>
        <v>0</v>
      </c>
      <c r="AU249"/>
    </row>
    <row r="250" spans="1:47" s="57" customFormat="1" ht="30" customHeight="1" x14ac:dyDescent="0.2">
      <c r="A250" s="105" t="s">
        <v>245</v>
      </c>
      <c r="B250" s="89" t="s">
        <v>611</v>
      </c>
      <c r="C250" s="90" t="s">
        <v>246</v>
      </c>
      <c r="D250" s="101" t="s">
        <v>244</v>
      </c>
      <c r="E250" s="92"/>
      <c r="F250" s="93"/>
      <c r="G250" s="99"/>
      <c r="H250" s="95"/>
      <c r="AU250"/>
    </row>
    <row r="251" spans="1:47" s="57" customFormat="1" ht="33" customHeight="1" x14ac:dyDescent="0.2">
      <c r="A251" s="105" t="s">
        <v>497</v>
      </c>
      <c r="B251" s="100" t="s">
        <v>30</v>
      </c>
      <c r="C251" s="90" t="s">
        <v>634</v>
      </c>
      <c r="D251" s="101" t="s">
        <v>109</v>
      </c>
      <c r="E251" s="92" t="s">
        <v>46</v>
      </c>
      <c r="F251" s="93">
        <v>20</v>
      </c>
      <c r="G251" s="94"/>
      <c r="H251" s="95">
        <f t="shared" ref="H251" si="45">ROUND(G251*F251,2)</f>
        <v>0</v>
      </c>
      <c r="AU251"/>
    </row>
    <row r="252" spans="1:47" s="57" customFormat="1" ht="30" customHeight="1" x14ac:dyDescent="0.2">
      <c r="A252" s="105" t="s">
        <v>107</v>
      </c>
      <c r="B252" s="89" t="s">
        <v>612</v>
      </c>
      <c r="C252" s="90" t="s">
        <v>48</v>
      </c>
      <c r="D252" s="101" t="s">
        <v>180</v>
      </c>
      <c r="E252" s="92"/>
      <c r="F252" s="93"/>
      <c r="G252" s="99"/>
      <c r="H252" s="95"/>
      <c r="AU252"/>
    </row>
    <row r="253" spans="1:47" s="57" customFormat="1" ht="33" customHeight="1" x14ac:dyDescent="0.2">
      <c r="A253" s="105" t="s">
        <v>326</v>
      </c>
      <c r="B253" s="100" t="s">
        <v>30</v>
      </c>
      <c r="C253" s="90" t="s">
        <v>548</v>
      </c>
      <c r="D253" s="101" t="s">
        <v>327</v>
      </c>
      <c r="E253" s="92"/>
      <c r="F253" s="93"/>
      <c r="G253" s="102"/>
      <c r="H253" s="95"/>
      <c r="AU253"/>
    </row>
    <row r="254" spans="1:47" s="57" customFormat="1" ht="30" customHeight="1" x14ac:dyDescent="0.2">
      <c r="A254" s="105" t="s">
        <v>859</v>
      </c>
      <c r="B254" s="154" t="s">
        <v>104</v>
      </c>
      <c r="C254" s="155" t="s">
        <v>338</v>
      </c>
      <c r="D254" s="91"/>
      <c r="E254" s="156" t="s">
        <v>46</v>
      </c>
      <c r="F254" s="157">
        <v>20</v>
      </c>
      <c r="G254" s="94"/>
      <c r="H254" s="102">
        <f>ROUND(G254*F254,2)</f>
        <v>0</v>
      </c>
      <c r="AU254"/>
    </row>
    <row r="255" spans="1:47" s="57" customFormat="1" ht="30" customHeight="1" x14ac:dyDescent="0.2">
      <c r="A255" s="105" t="s">
        <v>860</v>
      </c>
      <c r="B255" s="154" t="s">
        <v>105</v>
      </c>
      <c r="C255" s="155" t="s">
        <v>498</v>
      </c>
      <c r="D255" s="91"/>
      <c r="E255" s="156" t="s">
        <v>46</v>
      </c>
      <c r="F255" s="157">
        <v>10</v>
      </c>
      <c r="G255" s="94"/>
      <c r="H255" s="102">
        <f>ROUND(G255*F255,2)</f>
        <v>0</v>
      </c>
      <c r="AU255"/>
    </row>
    <row r="256" spans="1:47" s="57" customFormat="1" ht="33" customHeight="1" x14ac:dyDescent="0.2">
      <c r="A256" s="105" t="s">
        <v>326</v>
      </c>
      <c r="B256" s="100" t="s">
        <v>37</v>
      </c>
      <c r="C256" s="90" t="s">
        <v>635</v>
      </c>
      <c r="D256" s="101" t="s">
        <v>327</v>
      </c>
      <c r="E256" s="92"/>
      <c r="F256" s="93"/>
      <c r="G256" s="102"/>
      <c r="H256" s="95"/>
      <c r="AU256"/>
    </row>
    <row r="257" spans="1:47" s="57" customFormat="1" ht="30" customHeight="1" x14ac:dyDescent="0.2">
      <c r="A257" s="105" t="s">
        <v>860</v>
      </c>
      <c r="B257" s="154" t="s">
        <v>104</v>
      </c>
      <c r="C257" s="155" t="s">
        <v>498</v>
      </c>
      <c r="D257" s="91"/>
      <c r="E257" s="156" t="s">
        <v>46</v>
      </c>
      <c r="F257" s="157">
        <v>50</v>
      </c>
      <c r="G257" s="94"/>
      <c r="H257" s="102">
        <f>ROUND(G257*F257,2)</f>
        <v>0</v>
      </c>
      <c r="AU257"/>
    </row>
    <row r="258" spans="1:47" s="57" customFormat="1" ht="30" customHeight="1" x14ac:dyDescent="0.2">
      <c r="A258" s="105" t="s">
        <v>861</v>
      </c>
      <c r="B258" s="154" t="s">
        <v>105</v>
      </c>
      <c r="C258" s="155" t="s">
        <v>500</v>
      </c>
      <c r="D258" s="91" t="s">
        <v>1</v>
      </c>
      <c r="E258" s="156" t="s">
        <v>46</v>
      </c>
      <c r="F258" s="157">
        <v>110</v>
      </c>
      <c r="G258" s="94"/>
      <c r="H258" s="102">
        <f>ROUND(G258*F258,2)</f>
        <v>0</v>
      </c>
      <c r="AU258"/>
    </row>
    <row r="259" spans="1:47" s="57" customFormat="1" ht="33" customHeight="1" x14ac:dyDescent="0.2">
      <c r="A259" s="105" t="s">
        <v>326</v>
      </c>
      <c r="B259" s="100" t="s">
        <v>47</v>
      </c>
      <c r="C259" s="90" t="s">
        <v>636</v>
      </c>
      <c r="D259" s="101" t="s">
        <v>327</v>
      </c>
      <c r="E259" s="92"/>
      <c r="F259" s="93"/>
      <c r="G259" s="102"/>
      <c r="H259" s="95"/>
      <c r="AU259"/>
    </row>
    <row r="260" spans="1:47" s="57" customFormat="1" ht="30" customHeight="1" x14ac:dyDescent="0.2">
      <c r="A260" s="105" t="s">
        <v>860</v>
      </c>
      <c r="B260" s="154" t="s">
        <v>104</v>
      </c>
      <c r="C260" s="155" t="s">
        <v>498</v>
      </c>
      <c r="D260" s="91"/>
      <c r="E260" s="156" t="s">
        <v>46</v>
      </c>
      <c r="F260" s="157">
        <v>20</v>
      </c>
      <c r="G260" s="94"/>
      <c r="H260" s="102">
        <f>ROUND(G260*F260,2)</f>
        <v>0</v>
      </c>
      <c r="AU260"/>
    </row>
    <row r="261" spans="1:47" s="57" customFormat="1" ht="33" customHeight="1" x14ac:dyDescent="0.2">
      <c r="A261" s="105" t="s">
        <v>501</v>
      </c>
      <c r="B261" s="100" t="s">
        <v>60</v>
      </c>
      <c r="C261" s="90" t="s">
        <v>634</v>
      </c>
      <c r="D261" s="101" t="s">
        <v>109</v>
      </c>
      <c r="E261" s="92" t="s">
        <v>46</v>
      </c>
      <c r="F261" s="93">
        <v>80</v>
      </c>
      <c r="G261" s="94"/>
      <c r="H261" s="95">
        <f t="shared" ref="H261:H263" si="46">ROUND(G261*F261,2)</f>
        <v>0</v>
      </c>
      <c r="AU261"/>
    </row>
    <row r="262" spans="1:47" s="158" customFormat="1" ht="33" customHeight="1" x14ac:dyDescent="0.2">
      <c r="A262" s="105" t="s">
        <v>181</v>
      </c>
      <c r="B262" s="100" t="s">
        <v>64</v>
      </c>
      <c r="C262" s="90" t="s">
        <v>384</v>
      </c>
      <c r="D262" s="101" t="s">
        <v>110</v>
      </c>
      <c r="E262" s="92" t="s">
        <v>46</v>
      </c>
      <c r="F262" s="93">
        <v>70</v>
      </c>
      <c r="G262" s="94"/>
      <c r="H262" s="95">
        <f t="shared" si="46"/>
        <v>0</v>
      </c>
      <c r="AU262"/>
    </row>
    <row r="263" spans="1:47" s="57" customFormat="1" ht="33" customHeight="1" x14ac:dyDescent="0.2">
      <c r="A263" s="105" t="s">
        <v>502</v>
      </c>
      <c r="B263" s="89" t="s">
        <v>613</v>
      </c>
      <c r="C263" s="90" t="s">
        <v>503</v>
      </c>
      <c r="D263" s="101" t="s">
        <v>402</v>
      </c>
      <c r="E263" s="92" t="s">
        <v>46</v>
      </c>
      <c r="F263" s="93">
        <v>45</v>
      </c>
      <c r="G263" s="94"/>
      <c r="H263" s="95">
        <f t="shared" si="46"/>
        <v>0</v>
      </c>
      <c r="AU263"/>
    </row>
    <row r="264" spans="1:47" s="57" customFormat="1" ht="30" customHeight="1" x14ac:dyDescent="0.2">
      <c r="A264" s="105" t="s">
        <v>182</v>
      </c>
      <c r="B264" s="89" t="s">
        <v>614</v>
      </c>
      <c r="C264" s="90" t="s">
        <v>183</v>
      </c>
      <c r="D264" s="78" t="s">
        <v>819</v>
      </c>
      <c r="E264" s="92"/>
      <c r="F264" s="93"/>
      <c r="G264" s="102"/>
      <c r="H264" s="95"/>
      <c r="AU264"/>
    </row>
    <row r="265" spans="1:47" s="57" customFormat="1" ht="30" customHeight="1" x14ac:dyDescent="0.2">
      <c r="A265" s="105" t="s">
        <v>252</v>
      </c>
      <c r="B265" s="100" t="s">
        <v>30</v>
      </c>
      <c r="C265" s="90" t="s">
        <v>253</v>
      </c>
      <c r="D265" s="101"/>
      <c r="E265" s="92"/>
      <c r="F265" s="93"/>
      <c r="G265" s="102"/>
      <c r="H265" s="95"/>
      <c r="AU265"/>
    </row>
    <row r="266" spans="1:47" s="57" customFormat="1" ht="30" customHeight="1" x14ac:dyDescent="0.2">
      <c r="A266" s="105" t="s">
        <v>395</v>
      </c>
      <c r="B266" s="129" t="s">
        <v>104</v>
      </c>
      <c r="C266" s="90" t="s">
        <v>394</v>
      </c>
      <c r="D266" s="101"/>
      <c r="E266" s="92" t="s">
        <v>31</v>
      </c>
      <c r="F266" s="93">
        <v>410</v>
      </c>
      <c r="G266" s="94"/>
      <c r="H266" s="95">
        <f>ROUND(G266*F266,2)</f>
        <v>0</v>
      </c>
      <c r="AU266"/>
    </row>
    <row r="267" spans="1:47" s="57" customFormat="1" ht="30" customHeight="1" x14ac:dyDescent="0.2">
      <c r="A267" s="105" t="s">
        <v>184</v>
      </c>
      <c r="B267" s="100" t="s">
        <v>37</v>
      </c>
      <c r="C267" s="90" t="s">
        <v>69</v>
      </c>
      <c r="D267" s="101"/>
      <c r="E267" s="92"/>
      <c r="F267" s="93"/>
      <c r="G267" s="102"/>
      <c r="H267" s="95"/>
      <c r="AU267"/>
    </row>
    <row r="268" spans="1:47" s="57" customFormat="1" ht="30" customHeight="1" x14ac:dyDescent="0.2">
      <c r="A268" s="105" t="s">
        <v>396</v>
      </c>
      <c r="B268" s="129" t="s">
        <v>104</v>
      </c>
      <c r="C268" s="84" t="s">
        <v>394</v>
      </c>
      <c r="D268" s="101"/>
      <c r="E268" s="92" t="s">
        <v>31</v>
      </c>
      <c r="F268" s="93">
        <v>25</v>
      </c>
      <c r="G268" s="94"/>
      <c r="H268" s="95">
        <f t="shared" ref="H268:H269" si="47">ROUND(G268*F268,2)</f>
        <v>0</v>
      </c>
      <c r="AU268"/>
    </row>
    <row r="269" spans="1:47" s="57" customFormat="1" ht="30" customHeight="1" x14ac:dyDescent="0.2">
      <c r="A269" s="105"/>
      <c r="B269" s="129" t="s">
        <v>105</v>
      </c>
      <c r="C269" s="84" t="s">
        <v>504</v>
      </c>
      <c r="D269" s="101"/>
      <c r="E269" s="92" t="s">
        <v>31</v>
      </c>
      <c r="F269" s="93">
        <v>15</v>
      </c>
      <c r="G269" s="94"/>
      <c r="H269" s="95">
        <f t="shared" si="47"/>
        <v>0</v>
      </c>
      <c r="AU269"/>
    </row>
    <row r="270" spans="1:47" s="57" customFormat="1" ht="30" customHeight="1" x14ac:dyDescent="0.2">
      <c r="A270" s="105" t="s">
        <v>111</v>
      </c>
      <c r="B270" s="89" t="s">
        <v>615</v>
      </c>
      <c r="C270" s="90" t="s">
        <v>113</v>
      </c>
      <c r="D270" s="101" t="s">
        <v>254</v>
      </c>
      <c r="E270" s="92"/>
      <c r="F270" s="93"/>
      <c r="G270" s="99"/>
      <c r="H270" s="95"/>
      <c r="AU270"/>
    </row>
    <row r="271" spans="1:47" s="57" customFormat="1" ht="30" customHeight="1" x14ac:dyDescent="0.2">
      <c r="A271" s="105" t="s">
        <v>255</v>
      </c>
      <c r="B271" s="100" t="s">
        <v>30</v>
      </c>
      <c r="C271" s="90" t="s">
        <v>256</v>
      </c>
      <c r="D271" s="101" t="s">
        <v>1</v>
      </c>
      <c r="E271" s="92" t="s">
        <v>29</v>
      </c>
      <c r="F271" s="93">
        <v>105</v>
      </c>
      <c r="G271" s="94"/>
      <c r="H271" s="95">
        <f t="shared" ref="H271:H274" si="48">ROUND(G271*F271,2)</f>
        <v>0</v>
      </c>
      <c r="AU271"/>
    </row>
    <row r="272" spans="1:47" s="57" customFormat="1" ht="30" customHeight="1" x14ac:dyDescent="0.2">
      <c r="A272" s="105" t="s">
        <v>505</v>
      </c>
      <c r="B272" s="89" t="s">
        <v>616</v>
      </c>
      <c r="C272" s="90" t="s">
        <v>506</v>
      </c>
      <c r="D272" s="101" t="s">
        <v>507</v>
      </c>
      <c r="E272" s="92"/>
      <c r="F272" s="93"/>
      <c r="G272" s="99"/>
      <c r="H272" s="95">
        <f t="shared" si="48"/>
        <v>0</v>
      </c>
      <c r="AU272"/>
    </row>
    <row r="273" spans="1:47" s="57" customFormat="1" ht="30" customHeight="1" x14ac:dyDescent="0.2">
      <c r="A273" s="105" t="s">
        <v>508</v>
      </c>
      <c r="B273" s="100" t="s">
        <v>30</v>
      </c>
      <c r="C273" s="90" t="s">
        <v>509</v>
      </c>
      <c r="D273" s="101"/>
      <c r="E273" s="92" t="s">
        <v>29</v>
      </c>
      <c r="F273" s="111">
        <v>1525</v>
      </c>
      <c r="G273" s="94"/>
      <c r="H273" s="95">
        <f t="shared" si="48"/>
        <v>0</v>
      </c>
      <c r="AU273"/>
    </row>
    <row r="274" spans="1:47" s="57" customFormat="1" ht="30" customHeight="1" x14ac:dyDescent="0.2">
      <c r="A274" s="105" t="s">
        <v>114</v>
      </c>
      <c r="B274" s="89" t="s">
        <v>617</v>
      </c>
      <c r="C274" s="90" t="s">
        <v>116</v>
      </c>
      <c r="D274" s="101" t="s">
        <v>188</v>
      </c>
      <c r="E274" s="92" t="s">
        <v>36</v>
      </c>
      <c r="F274" s="110">
        <v>8</v>
      </c>
      <c r="G274" s="94"/>
      <c r="H274" s="95">
        <f t="shared" si="48"/>
        <v>0</v>
      </c>
      <c r="AU274"/>
    </row>
    <row r="275" spans="1:47" ht="33" customHeight="1" x14ac:dyDescent="0.2">
      <c r="A275" s="17"/>
      <c r="B275" s="75"/>
      <c r="C275" s="103" t="s">
        <v>20</v>
      </c>
      <c r="D275" s="69"/>
      <c r="E275" s="76"/>
      <c r="F275" s="104"/>
      <c r="G275" s="71"/>
      <c r="H275" s="72"/>
    </row>
    <row r="276" spans="1:47" s="57" customFormat="1" ht="30" customHeight="1" x14ac:dyDescent="0.2">
      <c r="A276" s="88" t="s">
        <v>54</v>
      </c>
      <c r="B276" s="89" t="s">
        <v>618</v>
      </c>
      <c r="C276" s="90" t="s">
        <v>55</v>
      </c>
      <c r="D276" s="101" t="s">
        <v>125</v>
      </c>
      <c r="E276" s="92" t="s">
        <v>46</v>
      </c>
      <c r="F276" s="111">
        <v>300</v>
      </c>
      <c r="G276" s="94"/>
      <c r="H276" s="95">
        <f>ROUND(G276*F276,2)</f>
        <v>0</v>
      </c>
      <c r="AU276"/>
    </row>
    <row r="277" spans="1:47" ht="33" customHeight="1" x14ac:dyDescent="0.2">
      <c r="A277" s="17"/>
      <c r="B277" s="75"/>
      <c r="C277" s="103" t="s">
        <v>21</v>
      </c>
      <c r="D277" s="69"/>
      <c r="E277" s="76"/>
      <c r="F277" s="104"/>
      <c r="G277" s="71"/>
      <c r="H277" s="72"/>
    </row>
    <row r="278" spans="1:47" s="57" customFormat="1" ht="30" customHeight="1" x14ac:dyDescent="0.2">
      <c r="A278" s="88" t="s">
        <v>126</v>
      </c>
      <c r="B278" s="89" t="s">
        <v>619</v>
      </c>
      <c r="C278" s="90" t="s">
        <v>128</v>
      </c>
      <c r="D278" s="101" t="s">
        <v>851</v>
      </c>
      <c r="E278" s="92"/>
      <c r="F278" s="111"/>
      <c r="G278" s="99"/>
      <c r="H278" s="112"/>
      <c r="AU278"/>
    </row>
    <row r="279" spans="1:47" s="57" customFormat="1" ht="30" customHeight="1" x14ac:dyDescent="0.2">
      <c r="A279" s="88" t="s">
        <v>339</v>
      </c>
      <c r="B279" s="100" t="s">
        <v>30</v>
      </c>
      <c r="C279" s="90" t="s">
        <v>130</v>
      </c>
      <c r="D279" s="101"/>
      <c r="E279" s="92" t="s">
        <v>36</v>
      </c>
      <c r="F279" s="110">
        <v>1</v>
      </c>
      <c r="G279" s="94"/>
      <c r="H279" s="95">
        <f>ROUND(G279*F279,2)</f>
        <v>0</v>
      </c>
      <c r="AU279"/>
    </row>
    <row r="280" spans="1:47" s="57" customFormat="1" ht="30" customHeight="1" x14ac:dyDescent="0.2">
      <c r="A280" s="88" t="s">
        <v>160</v>
      </c>
      <c r="B280" s="89" t="s">
        <v>620</v>
      </c>
      <c r="C280" s="90" t="s">
        <v>161</v>
      </c>
      <c r="D280" s="101" t="s">
        <v>851</v>
      </c>
      <c r="E280" s="92"/>
      <c r="F280" s="111"/>
      <c r="G280" s="99"/>
      <c r="H280" s="112"/>
      <c r="AU280"/>
    </row>
    <row r="281" spans="1:47" s="57" customFormat="1" ht="30" customHeight="1" x14ac:dyDescent="0.2">
      <c r="A281" s="88" t="s">
        <v>162</v>
      </c>
      <c r="B281" s="100" t="s">
        <v>30</v>
      </c>
      <c r="C281" s="90" t="s">
        <v>163</v>
      </c>
      <c r="D281" s="101"/>
      <c r="E281" s="92" t="s">
        <v>36</v>
      </c>
      <c r="F281" s="110">
        <v>1</v>
      </c>
      <c r="G281" s="94"/>
      <c r="H281" s="95">
        <f>ROUND(G281*F281,2)</f>
        <v>0</v>
      </c>
      <c r="AU281"/>
    </row>
    <row r="282" spans="1:47" s="57" customFormat="1" ht="30" customHeight="1" x14ac:dyDescent="0.2">
      <c r="A282" s="88" t="s">
        <v>131</v>
      </c>
      <c r="B282" s="89" t="s">
        <v>621</v>
      </c>
      <c r="C282" s="90" t="s">
        <v>133</v>
      </c>
      <c r="D282" s="101" t="s">
        <v>851</v>
      </c>
      <c r="E282" s="92"/>
      <c r="F282" s="111"/>
      <c r="G282" s="99"/>
      <c r="H282" s="112"/>
      <c r="AU282"/>
    </row>
    <row r="283" spans="1:47" s="57" customFormat="1" ht="30" customHeight="1" x14ac:dyDescent="0.2">
      <c r="A283" s="88" t="s">
        <v>134</v>
      </c>
      <c r="B283" s="100" t="s">
        <v>30</v>
      </c>
      <c r="C283" s="90" t="s">
        <v>135</v>
      </c>
      <c r="D283" s="101"/>
      <c r="E283" s="92"/>
      <c r="F283" s="111"/>
      <c r="G283" s="99"/>
      <c r="H283" s="112"/>
      <c r="AU283"/>
    </row>
    <row r="284" spans="1:47" s="57" customFormat="1" ht="33" customHeight="1" x14ac:dyDescent="0.2">
      <c r="A284" s="88" t="s">
        <v>193</v>
      </c>
      <c r="B284" s="129" t="s">
        <v>104</v>
      </c>
      <c r="C284" s="90" t="s">
        <v>418</v>
      </c>
      <c r="D284" s="101"/>
      <c r="E284" s="92" t="s">
        <v>46</v>
      </c>
      <c r="F284" s="111">
        <v>6</v>
      </c>
      <c r="G284" s="94"/>
      <c r="H284" s="95">
        <f>ROUND(G284*F284,2)</f>
        <v>0</v>
      </c>
      <c r="AU284"/>
    </row>
    <row r="285" spans="1:47" s="57" customFormat="1" ht="30" customHeight="1" x14ac:dyDescent="0.2">
      <c r="A285" s="88" t="s">
        <v>164</v>
      </c>
      <c r="B285" s="89" t="s">
        <v>622</v>
      </c>
      <c r="C285" s="90" t="s">
        <v>165</v>
      </c>
      <c r="D285" s="101" t="s">
        <v>851</v>
      </c>
      <c r="E285" s="92" t="s">
        <v>46</v>
      </c>
      <c r="F285" s="111">
        <v>4</v>
      </c>
      <c r="G285" s="94"/>
      <c r="H285" s="95">
        <f>ROUND(G285*F285,2)</f>
        <v>0</v>
      </c>
      <c r="AU285"/>
    </row>
    <row r="286" spans="1:47" s="132" customFormat="1" ht="30" customHeight="1" x14ac:dyDescent="0.2">
      <c r="A286" s="88" t="s">
        <v>78</v>
      </c>
      <c r="B286" s="89" t="s">
        <v>623</v>
      </c>
      <c r="C286" s="130" t="s">
        <v>259</v>
      </c>
      <c r="D286" s="131" t="s">
        <v>265</v>
      </c>
      <c r="E286" s="92"/>
      <c r="F286" s="111"/>
      <c r="G286" s="99"/>
      <c r="H286" s="112"/>
      <c r="AU286"/>
    </row>
    <row r="287" spans="1:47" s="57" customFormat="1" ht="33" customHeight="1" x14ac:dyDescent="0.2">
      <c r="A287" s="88" t="s">
        <v>79</v>
      </c>
      <c r="B287" s="100" t="s">
        <v>30</v>
      </c>
      <c r="C287" s="133" t="s">
        <v>328</v>
      </c>
      <c r="D287" s="101"/>
      <c r="E287" s="92" t="s">
        <v>36</v>
      </c>
      <c r="F287" s="110">
        <v>1</v>
      </c>
      <c r="G287" s="94"/>
      <c r="H287" s="95">
        <f t="shared" ref="H287:H290" si="49">ROUND(G287*F287,2)</f>
        <v>0</v>
      </c>
      <c r="AU287"/>
    </row>
    <row r="288" spans="1:47" s="57" customFormat="1" ht="33" customHeight="1" x14ac:dyDescent="0.2">
      <c r="A288" s="88" t="s">
        <v>80</v>
      </c>
      <c r="B288" s="100" t="s">
        <v>37</v>
      </c>
      <c r="C288" s="133" t="s">
        <v>329</v>
      </c>
      <c r="D288" s="101"/>
      <c r="E288" s="92" t="s">
        <v>36</v>
      </c>
      <c r="F288" s="110">
        <v>1</v>
      </c>
      <c r="G288" s="94"/>
      <c r="H288" s="95">
        <f t="shared" si="49"/>
        <v>0</v>
      </c>
      <c r="AU288"/>
    </row>
    <row r="289" spans="1:47" s="57" customFormat="1" ht="30" customHeight="1" x14ac:dyDescent="0.2">
      <c r="A289" s="88" t="s">
        <v>260</v>
      </c>
      <c r="B289" s="100" t="s">
        <v>47</v>
      </c>
      <c r="C289" s="133" t="s">
        <v>261</v>
      </c>
      <c r="D289" s="101"/>
      <c r="E289" s="92" t="s">
        <v>36</v>
      </c>
      <c r="F289" s="110">
        <v>1</v>
      </c>
      <c r="G289" s="94"/>
      <c r="H289" s="95">
        <f t="shared" si="49"/>
        <v>0</v>
      </c>
      <c r="AU289"/>
    </row>
    <row r="290" spans="1:47" s="57" customFormat="1" ht="30" customHeight="1" x14ac:dyDescent="0.2">
      <c r="A290" s="88" t="s">
        <v>262</v>
      </c>
      <c r="B290" s="100" t="s">
        <v>60</v>
      </c>
      <c r="C290" s="133" t="s">
        <v>263</v>
      </c>
      <c r="D290" s="101"/>
      <c r="E290" s="92" t="s">
        <v>36</v>
      </c>
      <c r="F290" s="110">
        <v>1</v>
      </c>
      <c r="G290" s="94"/>
      <c r="H290" s="95">
        <f t="shared" si="49"/>
        <v>0</v>
      </c>
      <c r="AU290"/>
    </row>
    <row r="291" spans="1:47" s="132" customFormat="1" ht="30" customHeight="1" x14ac:dyDescent="0.2">
      <c r="A291" s="88" t="s">
        <v>196</v>
      </c>
      <c r="B291" s="89" t="s">
        <v>624</v>
      </c>
      <c r="C291" s="134" t="s">
        <v>197</v>
      </c>
      <c r="D291" s="101" t="s">
        <v>851</v>
      </c>
      <c r="E291" s="92"/>
      <c r="F291" s="111"/>
      <c r="G291" s="99"/>
      <c r="H291" s="112"/>
      <c r="AU291"/>
    </row>
    <row r="292" spans="1:47" s="132" customFormat="1" ht="30" customHeight="1" x14ac:dyDescent="0.2">
      <c r="A292" s="88" t="s">
        <v>198</v>
      </c>
      <c r="B292" s="100" t="s">
        <v>30</v>
      </c>
      <c r="C292" s="134" t="s">
        <v>199</v>
      </c>
      <c r="D292" s="101"/>
      <c r="E292" s="92" t="s">
        <v>36</v>
      </c>
      <c r="F292" s="110">
        <v>1</v>
      </c>
      <c r="G292" s="94"/>
      <c r="H292" s="95">
        <f>ROUND(G292*F292,2)</f>
        <v>0</v>
      </c>
      <c r="AU292"/>
    </row>
    <row r="293" spans="1:47" s="132" customFormat="1" ht="30" customHeight="1" x14ac:dyDescent="0.2">
      <c r="A293" s="88" t="s">
        <v>452</v>
      </c>
      <c r="B293" s="89" t="s">
        <v>625</v>
      </c>
      <c r="C293" s="134" t="s">
        <v>454</v>
      </c>
      <c r="D293" s="101" t="s">
        <v>851</v>
      </c>
      <c r="E293" s="92"/>
      <c r="F293" s="111"/>
      <c r="G293" s="99"/>
      <c r="H293" s="112"/>
      <c r="AU293"/>
    </row>
    <row r="294" spans="1:47" s="132" customFormat="1" ht="30" customHeight="1" x14ac:dyDescent="0.2">
      <c r="A294" s="88" t="s">
        <v>455</v>
      </c>
      <c r="B294" s="100" t="s">
        <v>30</v>
      </c>
      <c r="C294" s="134" t="s">
        <v>510</v>
      </c>
      <c r="D294" s="101"/>
      <c r="E294" s="92" t="s">
        <v>36</v>
      </c>
      <c r="F294" s="110">
        <v>1</v>
      </c>
      <c r="G294" s="94"/>
      <c r="H294" s="95">
        <f>ROUND(G294*F294,2)</f>
        <v>0</v>
      </c>
      <c r="AU294"/>
    </row>
    <row r="295" spans="1:47" s="57" customFormat="1" ht="30" customHeight="1" x14ac:dyDescent="0.2">
      <c r="A295" s="88" t="s">
        <v>142</v>
      </c>
      <c r="B295" s="89" t="s">
        <v>626</v>
      </c>
      <c r="C295" s="90" t="s">
        <v>144</v>
      </c>
      <c r="D295" s="101" t="s">
        <v>851</v>
      </c>
      <c r="E295" s="92" t="s">
        <v>36</v>
      </c>
      <c r="F295" s="110">
        <v>2</v>
      </c>
      <c r="G295" s="94"/>
      <c r="H295" s="95">
        <f t="shared" ref="H295" si="50">ROUND(G295*F295,2)</f>
        <v>0</v>
      </c>
      <c r="AU295"/>
    </row>
    <row r="296" spans="1:47" ht="33" customHeight="1" x14ac:dyDescent="0.2">
      <c r="A296" s="17"/>
      <c r="B296" s="77"/>
      <c r="C296" s="103" t="s">
        <v>22</v>
      </c>
      <c r="D296" s="69"/>
      <c r="E296" s="76"/>
      <c r="F296" s="104"/>
      <c r="G296" s="71"/>
      <c r="H296" s="72"/>
    </row>
    <row r="297" spans="1:47" s="57" customFormat="1" ht="33" customHeight="1" x14ac:dyDescent="0.2">
      <c r="A297" s="88" t="s">
        <v>56</v>
      </c>
      <c r="B297" s="89" t="s">
        <v>627</v>
      </c>
      <c r="C297" s="133" t="s">
        <v>264</v>
      </c>
      <c r="D297" s="131" t="s">
        <v>265</v>
      </c>
      <c r="E297" s="92" t="s">
        <v>36</v>
      </c>
      <c r="F297" s="110">
        <v>1</v>
      </c>
      <c r="G297" s="94"/>
      <c r="H297" s="95">
        <f>ROUND(G297*F297,2)</f>
        <v>0</v>
      </c>
      <c r="AU297"/>
    </row>
    <row r="298" spans="1:47" s="57" customFormat="1" ht="30" customHeight="1" x14ac:dyDescent="0.2">
      <c r="A298" s="88" t="s">
        <v>57</v>
      </c>
      <c r="B298" s="89" t="s">
        <v>628</v>
      </c>
      <c r="C298" s="133" t="s">
        <v>266</v>
      </c>
      <c r="D298" s="131" t="s">
        <v>265</v>
      </c>
      <c r="E298" s="92"/>
      <c r="F298" s="111"/>
      <c r="G298" s="99"/>
      <c r="H298" s="112"/>
      <c r="AU298"/>
    </row>
    <row r="299" spans="1:47" s="57" customFormat="1" ht="30" customHeight="1" x14ac:dyDescent="0.2">
      <c r="A299" s="88" t="s">
        <v>58</v>
      </c>
      <c r="B299" s="100" t="s">
        <v>30</v>
      </c>
      <c r="C299" s="90" t="s">
        <v>152</v>
      </c>
      <c r="D299" s="101"/>
      <c r="E299" s="92" t="s">
        <v>36</v>
      </c>
      <c r="F299" s="110">
        <v>2</v>
      </c>
      <c r="G299" s="94"/>
      <c r="H299" s="95">
        <f t="shared" ref="H299:H303" si="51">ROUND(G299*F299,2)</f>
        <v>0</v>
      </c>
      <c r="AU299"/>
    </row>
    <row r="300" spans="1:47" s="57" customFormat="1" ht="30" customHeight="1" x14ac:dyDescent="0.2">
      <c r="A300" s="88" t="s">
        <v>72</v>
      </c>
      <c r="B300" s="89" t="s">
        <v>629</v>
      </c>
      <c r="C300" s="90" t="s">
        <v>83</v>
      </c>
      <c r="D300" s="131" t="s">
        <v>265</v>
      </c>
      <c r="E300" s="92" t="s">
        <v>36</v>
      </c>
      <c r="F300" s="110">
        <v>3</v>
      </c>
      <c r="G300" s="94"/>
      <c r="H300" s="95">
        <f t="shared" si="51"/>
        <v>0</v>
      </c>
      <c r="AU300"/>
    </row>
    <row r="301" spans="1:47" s="57" customFormat="1" ht="30" customHeight="1" x14ac:dyDescent="0.2">
      <c r="A301" s="88" t="s">
        <v>73</v>
      </c>
      <c r="B301" s="89" t="s">
        <v>630</v>
      </c>
      <c r="C301" s="90" t="s">
        <v>84</v>
      </c>
      <c r="D301" s="131" t="s">
        <v>265</v>
      </c>
      <c r="E301" s="92" t="s">
        <v>36</v>
      </c>
      <c r="F301" s="110">
        <v>3</v>
      </c>
      <c r="G301" s="94"/>
      <c r="H301" s="95">
        <f t="shared" si="51"/>
        <v>0</v>
      </c>
      <c r="AU301"/>
    </row>
    <row r="302" spans="1:47" s="57" customFormat="1" ht="30" customHeight="1" x14ac:dyDescent="0.2">
      <c r="A302" s="88" t="s">
        <v>74</v>
      </c>
      <c r="B302" s="89" t="s">
        <v>631</v>
      </c>
      <c r="C302" s="90" t="s">
        <v>85</v>
      </c>
      <c r="D302" s="131" t="s">
        <v>265</v>
      </c>
      <c r="E302" s="92" t="s">
        <v>36</v>
      </c>
      <c r="F302" s="110">
        <v>1</v>
      </c>
      <c r="G302" s="94"/>
      <c r="H302" s="95">
        <f t="shared" si="51"/>
        <v>0</v>
      </c>
      <c r="AU302"/>
    </row>
    <row r="303" spans="1:47" s="57" customFormat="1" ht="30" customHeight="1" x14ac:dyDescent="0.2">
      <c r="A303" s="137" t="s">
        <v>295</v>
      </c>
      <c r="B303" s="138" t="s">
        <v>632</v>
      </c>
      <c r="C303" s="133" t="s">
        <v>297</v>
      </c>
      <c r="D303" s="131" t="s">
        <v>265</v>
      </c>
      <c r="E303" s="139" t="s">
        <v>36</v>
      </c>
      <c r="F303" s="140">
        <v>1</v>
      </c>
      <c r="G303" s="141"/>
      <c r="H303" s="142">
        <f t="shared" si="51"/>
        <v>0</v>
      </c>
      <c r="AU303"/>
    </row>
    <row r="304" spans="1:47" ht="33" customHeight="1" x14ac:dyDescent="0.2">
      <c r="A304" s="17"/>
      <c r="B304" s="68"/>
      <c r="C304" s="103" t="s">
        <v>23</v>
      </c>
      <c r="D304" s="69"/>
      <c r="E304" s="74"/>
      <c r="F304" s="104"/>
      <c r="G304" s="71"/>
      <c r="H304" s="72"/>
    </row>
    <row r="305" spans="1:47" s="57" customFormat="1" ht="30" customHeight="1" x14ac:dyDescent="0.2">
      <c r="A305" s="105" t="s">
        <v>61</v>
      </c>
      <c r="B305" s="89" t="s">
        <v>633</v>
      </c>
      <c r="C305" s="90" t="s">
        <v>62</v>
      </c>
      <c r="D305" s="101" t="s">
        <v>364</v>
      </c>
      <c r="E305" s="92"/>
      <c r="F305" s="93"/>
      <c r="G305" s="99"/>
      <c r="H305" s="95"/>
      <c r="AU305"/>
    </row>
    <row r="306" spans="1:47" s="57" customFormat="1" ht="30" customHeight="1" x14ac:dyDescent="0.2">
      <c r="A306" s="105" t="s">
        <v>153</v>
      </c>
      <c r="B306" s="100" t="s">
        <v>30</v>
      </c>
      <c r="C306" s="90" t="s">
        <v>154</v>
      </c>
      <c r="D306" s="101"/>
      <c r="E306" s="92" t="s">
        <v>29</v>
      </c>
      <c r="F306" s="93">
        <v>30</v>
      </c>
      <c r="G306" s="94"/>
      <c r="H306" s="95">
        <f>ROUND(G306*F306,2)</f>
        <v>0</v>
      </c>
      <c r="AU306"/>
    </row>
    <row r="307" spans="1:47" s="57" customFormat="1" ht="30" customHeight="1" x14ac:dyDescent="0.2">
      <c r="A307" s="105" t="s">
        <v>63</v>
      </c>
      <c r="B307" s="100" t="s">
        <v>37</v>
      </c>
      <c r="C307" s="90" t="s">
        <v>155</v>
      </c>
      <c r="D307" s="101"/>
      <c r="E307" s="92" t="s">
        <v>29</v>
      </c>
      <c r="F307" s="93">
        <v>660</v>
      </c>
      <c r="G307" s="94"/>
      <c r="H307" s="95">
        <f>ROUND(G307*F307,2)</f>
        <v>0</v>
      </c>
      <c r="AU307"/>
    </row>
    <row r="308" spans="1:47" s="36" customFormat="1" ht="30" customHeight="1" thickBot="1" x14ac:dyDescent="0.25">
      <c r="A308" s="37"/>
      <c r="B308" s="32" t="str">
        <f>B225</f>
        <v>D</v>
      </c>
      <c r="C308" s="224" t="str">
        <f>C225</f>
        <v>HARRIET STREET - NOTRE DAME AVENUE TO McDERMOT AVENUE (MAJOR REHABILITATION)</v>
      </c>
      <c r="D308" s="225"/>
      <c r="E308" s="225"/>
      <c r="F308" s="226"/>
      <c r="G308" s="37" t="s">
        <v>16</v>
      </c>
      <c r="H308" s="37">
        <f>SUM(H225:H307)</f>
        <v>0</v>
      </c>
    </row>
    <row r="309" spans="1:47" s="36" customFormat="1" ht="30" customHeight="1" thickTop="1" x14ac:dyDescent="0.2">
      <c r="A309" s="34"/>
      <c r="B309" s="33" t="s">
        <v>15</v>
      </c>
      <c r="C309" s="232" t="s">
        <v>489</v>
      </c>
      <c r="D309" s="233"/>
      <c r="E309" s="233"/>
      <c r="F309" s="234"/>
      <c r="G309" s="51"/>
      <c r="H309" s="52" t="s">
        <v>1</v>
      </c>
    </row>
    <row r="310" spans="1:47" ht="33" customHeight="1" x14ac:dyDescent="0.2">
      <c r="A310" s="17"/>
      <c r="B310" s="68"/>
      <c r="C310" s="86" t="s">
        <v>18</v>
      </c>
      <c r="D310" s="69"/>
      <c r="E310" s="70" t="s">
        <v>1</v>
      </c>
      <c r="F310" s="70" t="s">
        <v>1</v>
      </c>
      <c r="G310" s="71" t="s">
        <v>1</v>
      </c>
      <c r="H310" s="72"/>
      <c r="AU310" s="87" t="s">
        <v>405</v>
      </c>
    </row>
    <row r="311" spans="1:47" s="57" customFormat="1" ht="30" customHeight="1" x14ac:dyDescent="0.2">
      <c r="A311" s="88" t="s">
        <v>34</v>
      </c>
      <c r="B311" s="89" t="s">
        <v>330</v>
      </c>
      <c r="C311" s="90" t="s">
        <v>35</v>
      </c>
      <c r="D311" s="91" t="s">
        <v>362</v>
      </c>
      <c r="E311" s="92" t="s">
        <v>29</v>
      </c>
      <c r="F311" s="93">
        <v>480</v>
      </c>
      <c r="G311" s="94"/>
      <c r="H311" s="95">
        <f t="shared" ref="H311" si="52">ROUND(G311*F311,2)</f>
        <v>0</v>
      </c>
    </row>
    <row r="312" spans="1:47" ht="33" customHeight="1" x14ac:dyDescent="0.2">
      <c r="A312" s="17"/>
      <c r="B312" s="68"/>
      <c r="C312" s="103" t="s">
        <v>355</v>
      </c>
      <c r="D312" s="69"/>
      <c r="E312" s="74"/>
      <c r="F312" s="104"/>
      <c r="G312" s="71"/>
      <c r="H312" s="72"/>
      <c r="AU312" s="57"/>
    </row>
    <row r="313" spans="1:47" s="57" customFormat="1" ht="30" customHeight="1" x14ac:dyDescent="0.2">
      <c r="A313" s="105" t="s">
        <v>468</v>
      </c>
      <c r="B313" s="89" t="s">
        <v>331</v>
      </c>
      <c r="C313" s="90" t="s">
        <v>469</v>
      </c>
      <c r="D313" s="101" t="s">
        <v>175</v>
      </c>
      <c r="E313" s="92"/>
      <c r="F313" s="93"/>
      <c r="G313" s="99"/>
      <c r="H313" s="95"/>
    </row>
    <row r="314" spans="1:47" s="57" customFormat="1" ht="39.950000000000003" customHeight="1" x14ac:dyDescent="0.2">
      <c r="A314" s="105" t="s">
        <v>601</v>
      </c>
      <c r="B314" s="100" t="s">
        <v>30</v>
      </c>
      <c r="C314" s="90" t="s">
        <v>606</v>
      </c>
      <c r="D314" s="101" t="s">
        <v>1</v>
      </c>
      <c r="E314" s="92" t="s">
        <v>29</v>
      </c>
      <c r="F314" s="197">
        <v>175</v>
      </c>
      <c r="G314" s="126"/>
      <c r="H314" s="95">
        <f>ROUND(G314*F314,2)</f>
        <v>0</v>
      </c>
    </row>
    <row r="315" spans="1:47" s="57" customFormat="1" ht="30" customHeight="1" x14ac:dyDescent="0.2">
      <c r="A315" s="105" t="s">
        <v>439</v>
      </c>
      <c r="B315" s="89" t="s">
        <v>332</v>
      </c>
      <c r="C315" s="90" t="s">
        <v>440</v>
      </c>
      <c r="D315" s="101" t="s">
        <v>175</v>
      </c>
      <c r="E315" s="92"/>
      <c r="F315" s="197"/>
      <c r="G315" s="202"/>
      <c r="H315" s="95"/>
    </row>
    <row r="316" spans="1:47" s="57" customFormat="1" ht="30" customHeight="1" x14ac:dyDescent="0.2">
      <c r="A316" s="105" t="s">
        <v>602</v>
      </c>
      <c r="B316" s="100" t="s">
        <v>30</v>
      </c>
      <c r="C316" s="90" t="s">
        <v>607</v>
      </c>
      <c r="D316" s="101" t="s">
        <v>1</v>
      </c>
      <c r="E316" s="92" t="s">
        <v>29</v>
      </c>
      <c r="F316" s="197">
        <v>5</v>
      </c>
      <c r="G316" s="126"/>
      <c r="H316" s="95">
        <f t="shared" ref="H316:H318" si="53">ROUND(G316*F316,2)</f>
        <v>0</v>
      </c>
    </row>
    <row r="317" spans="1:47" s="57" customFormat="1" ht="30" customHeight="1" x14ac:dyDescent="0.2">
      <c r="A317" s="105" t="s">
        <v>603</v>
      </c>
      <c r="B317" s="100" t="s">
        <v>37</v>
      </c>
      <c r="C317" s="90" t="s">
        <v>608</v>
      </c>
      <c r="D317" s="101" t="s">
        <v>1</v>
      </c>
      <c r="E317" s="92" t="s">
        <v>29</v>
      </c>
      <c r="F317" s="197">
        <v>100</v>
      </c>
      <c r="G317" s="126"/>
      <c r="H317" s="95">
        <f t="shared" si="53"/>
        <v>0</v>
      </c>
    </row>
    <row r="318" spans="1:47" s="57" customFormat="1" ht="30" customHeight="1" x14ac:dyDescent="0.2">
      <c r="A318" s="105" t="s">
        <v>605</v>
      </c>
      <c r="B318" s="100" t="s">
        <v>47</v>
      </c>
      <c r="C318" s="90" t="s">
        <v>609</v>
      </c>
      <c r="D318" s="101" t="s">
        <v>1</v>
      </c>
      <c r="E318" s="92" t="s">
        <v>29</v>
      </c>
      <c r="F318" s="93">
        <v>30</v>
      </c>
      <c r="G318" s="94"/>
      <c r="H318" s="95">
        <f t="shared" si="53"/>
        <v>0</v>
      </c>
    </row>
    <row r="319" spans="1:47" s="57" customFormat="1" ht="30" customHeight="1" x14ac:dyDescent="0.2">
      <c r="A319" s="105" t="s">
        <v>226</v>
      </c>
      <c r="B319" s="89" t="s">
        <v>333</v>
      </c>
      <c r="C319" s="90" t="s">
        <v>227</v>
      </c>
      <c r="D319" s="101" t="s">
        <v>175</v>
      </c>
      <c r="E319" s="92"/>
      <c r="F319" s="93"/>
      <c r="G319" s="99"/>
      <c r="H319" s="95"/>
    </row>
    <row r="320" spans="1:47" s="57" customFormat="1" ht="33" customHeight="1" x14ac:dyDescent="0.2">
      <c r="A320" s="105" t="s">
        <v>491</v>
      </c>
      <c r="B320" s="100" t="s">
        <v>30</v>
      </c>
      <c r="C320" s="90" t="s">
        <v>492</v>
      </c>
      <c r="D320" s="101" t="s">
        <v>1</v>
      </c>
      <c r="E320" s="92" t="s">
        <v>29</v>
      </c>
      <c r="F320" s="197">
        <v>40</v>
      </c>
      <c r="G320" s="94"/>
      <c r="H320" s="95">
        <f>ROUND(G320*F320,2)</f>
        <v>0</v>
      </c>
      <c r="AU320" s="132"/>
    </row>
    <row r="321" spans="1:47" s="57" customFormat="1" ht="30" customHeight="1" x14ac:dyDescent="0.2">
      <c r="A321" s="105" t="s">
        <v>38</v>
      </c>
      <c r="B321" s="89" t="s">
        <v>334</v>
      </c>
      <c r="C321" s="90" t="s">
        <v>39</v>
      </c>
      <c r="D321" s="101" t="s">
        <v>175</v>
      </c>
      <c r="E321" s="92"/>
      <c r="F321" s="93"/>
      <c r="G321" s="99"/>
      <c r="H321" s="95"/>
      <c r="AU321"/>
    </row>
    <row r="322" spans="1:47" s="57" customFormat="1" ht="30" customHeight="1" x14ac:dyDescent="0.2">
      <c r="A322" s="105" t="s">
        <v>40</v>
      </c>
      <c r="B322" s="100" t="s">
        <v>30</v>
      </c>
      <c r="C322" s="90" t="s">
        <v>41</v>
      </c>
      <c r="D322" s="101" t="s">
        <v>1</v>
      </c>
      <c r="E322" s="92" t="s">
        <v>36</v>
      </c>
      <c r="F322" s="109">
        <v>190</v>
      </c>
      <c r="G322" s="94"/>
      <c r="H322" s="95">
        <f>ROUND(G322*F322,2)</f>
        <v>0</v>
      </c>
    </row>
    <row r="323" spans="1:47" s="57" customFormat="1" ht="30" customHeight="1" x14ac:dyDescent="0.2">
      <c r="A323" s="105" t="s">
        <v>42</v>
      </c>
      <c r="B323" s="89" t="s">
        <v>335</v>
      </c>
      <c r="C323" s="90" t="s">
        <v>43</v>
      </c>
      <c r="D323" s="101" t="s">
        <v>175</v>
      </c>
      <c r="E323" s="92"/>
      <c r="F323" s="93"/>
      <c r="G323" s="99"/>
      <c r="H323" s="95"/>
      <c r="AU323"/>
    </row>
    <row r="324" spans="1:47" s="57" customFormat="1" ht="30" customHeight="1" x14ac:dyDescent="0.2">
      <c r="A324" s="106" t="s">
        <v>176</v>
      </c>
      <c r="B324" s="107" t="s">
        <v>30</v>
      </c>
      <c r="C324" s="108" t="s">
        <v>177</v>
      </c>
      <c r="D324" s="107" t="s">
        <v>1</v>
      </c>
      <c r="E324" s="107" t="s">
        <v>36</v>
      </c>
      <c r="F324" s="109">
        <v>55</v>
      </c>
      <c r="G324" s="126"/>
      <c r="H324" s="95">
        <f>ROUND(G324*F324,2)</f>
        <v>0</v>
      </c>
    </row>
    <row r="325" spans="1:47" s="57" customFormat="1" ht="30" customHeight="1" x14ac:dyDescent="0.2">
      <c r="A325" s="105" t="s">
        <v>44</v>
      </c>
      <c r="B325" s="100" t="s">
        <v>37</v>
      </c>
      <c r="C325" s="90" t="s">
        <v>45</v>
      </c>
      <c r="D325" s="101" t="s">
        <v>1</v>
      </c>
      <c r="E325" s="92" t="s">
        <v>36</v>
      </c>
      <c r="F325" s="109">
        <v>275</v>
      </c>
      <c r="G325" s="126"/>
      <c r="H325" s="95">
        <f>ROUND(G325*F325,2)</f>
        <v>0</v>
      </c>
    </row>
    <row r="326" spans="1:47" s="57" customFormat="1" ht="30" customHeight="1" x14ac:dyDescent="0.2">
      <c r="A326" s="105" t="s">
        <v>157</v>
      </c>
      <c r="B326" s="89" t="s">
        <v>336</v>
      </c>
      <c r="C326" s="90" t="s">
        <v>158</v>
      </c>
      <c r="D326" s="101" t="s">
        <v>102</v>
      </c>
      <c r="E326" s="92"/>
      <c r="F326" s="93"/>
      <c r="G326" s="202"/>
      <c r="H326" s="95"/>
    </row>
    <row r="327" spans="1:47" s="57" customFormat="1" ht="30" customHeight="1" x14ac:dyDescent="0.2">
      <c r="A327" s="105" t="s">
        <v>159</v>
      </c>
      <c r="B327" s="100" t="s">
        <v>30</v>
      </c>
      <c r="C327" s="90" t="s">
        <v>103</v>
      </c>
      <c r="D327" s="101" t="s">
        <v>1</v>
      </c>
      <c r="E327" s="92" t="s">
        <v>29</v>
      </c>
      <c r="F327" s="93">
        <v>20</v>
      </c>
      <c r="G327" s="126"/>
      <c r="H327" s="95">
        <f t="shared" ref="H327" si="54">ROUND(G327*F327,2)</f>
        <v>0</v>
      </c>
    </row>
    <row r="328" spans="1:47" s="57" customFormat="1" ht="30" customHeight="1" x14ac:dyDescent="0.2">
      <c r="A328" s="105" t="s">
        <v>511</v>
      </c>
      <c r="B328" s="89" t="s">
        <v>337</v>
      </c>
      <c r="C328" s="90" t="s">
        <v>512</v>
      </c>
      <c r="D328" s="101" t="s">
        <v>444</v>
      </c>
      <c r="E328" s="92"/>
      <c r="F328" s="93"/>
      <c r="G328" s="202"/>
      <c r="H328" s="95"/>
    </row>
    <row r="329" spans="1:47" s="57" customFormat="1" ht="33" customHeight="1" x14ac:dyDescent="0.2">
      <c r="A329" s="105" t="s">
        <v>493</v>
      </c>
      <c r="B329" s="100" t="s">
        <v>30</v>
      </c>
      <c r="C329" s="90" t="s">
        <v>643</v>
      </c>
      <c r="D329" s="101" t="s">
        <v>494</v>
      </c>
      <c r="E329" s="92" t="s">
        <v>29</v>
      </c>
      <c r="F329" s="93">
        <v>15</v>
      </c>
      <c r="G329" s="126"/>
      <c r="H329" s="95">
        <f t="shared" ref="H329" si="55">ROUND(G329*F329,2)</f>
        <v>0</v>
      </c>
      <c r="AU329"/>
    </row>
    <row r="330" spans="1:47" s="57" customFormat="1" ht="30" customHeight="1" x14ac:dyDescent="0.2">
      <c r="A330" s="105" t="s">
        <v>234</v>
      </c>
      <c r="B330" s="89" t="s">
        <v>637</v>
      </c>
      <c r="C330" s="90" t="s">
        <v>235</v>
      </c>
      <c r="D330" s="101" t="s">
        <v>444</v>
      </c>
      <c r="E330" s="92"/>
      <c r="F330" s="93"/>
      <c r="G330" s="202"/>
      <c r="H330" s="95"/>
      <c r="AU330"/>
    </row>
    <row r="331" spans="1:47" s="57" customFormat="1" ht="30" customHeight="1" x14ac:dyDescent="0.2">
      <c r="A331" s="105" t="s">
        <v>236</v>
      </c>
      <c r="B331" s="100" t="s">
        <v>30</v>
      </c>
      <c r="C331" s="90" t="s">
        <v>363</v>
      </c>
      <c r="D331" s="101" t="s">
        <v>237</v>
      </c>
      <c r="E331" s="92"/>
      <c r="F331" s="93"/>
      <c r="G331" s="202"/>
      <c r="H331" s="95"/>
      <c r="AU331"/>
    </row>
    <row r="332" spans="1:47" s="57" customFormat="1" ht="30" customHeight="1" x14ac:dyDescent="0.2">
      <c r="A332" s="105" t="s">
        <v>238</v>
      </c>
      <c r="B332" s="129" t="s">
        <v>104</v>
      </c>
      <c r="C332" s="90" t="s">
        <v>239</v>
      </c>
      <c r="D332" s="101"/>
      <c r="E332" s="92" t="s">
        <v>29</v>
      </c>
      <c r="F332" s="93">
        <v>10</v>
      </c>
      <c r="G332" s="126"/>
      <c r="H332" s="95">
        <f>ROUND(G332*F332,2)</f>
        <v>0</v>
      </c>
      <c r="AU332"/>
    </row>
    <row r="333" spans="1:47" s="57" customFormat="1" ht="30" customHeight="1" x14ac:dyDescent="0.2">
      <c r="A333" s="105" t="s">
        <v>240</v>
      </c>
      <c r="B333" s="129" t="s">
        <v>105</v>
      </c>
      <c r="C333" s="90" t="s">
        <v>241</v>
      </c>
      <c r="D333" s="101"/>
      <c r="E333" s="92" t="s">
        <v>29</v>
      </c>
      <c r="F333" s="93">
        <v>20</v>
      </c>
      <c r="G333" s="126"/>
      <c r="H333" s="95">
        <f>ROUND(G333*F333,2)</f>
        <v>0</v>
      </c>
      <c r="AU333"/>
    </row>
    <row r="334" spans="1:47" s="57" customFormat="1" ht="30" customHeight="1" x14ac:dyDescent="0.2">
      <c r="A334" s="105" t="s">
        <v>272</v>
      </c>
      <c r="B334" s="129" t="s">
        <v>106</v>
      </c>
      <c r="C334" s="90" t="s">
        <v>273</v>
      </c>
      <c r="D334" s="101" t="s">
        <v>1</v>
      </c>
      <c r="E334" s="92" t="s">
        <v>29</v>
      </c>
      <c r="F334" s="93">
        <v>275</v>
      </c>
      <c r="G334" s="126"/>
      <c r="H334" s="95">
        <f>ROUND(G334*F334,2)</f>
        <v>0</v>
      </c>
      <c r="AU334"/>
    </row>
    <row r="335" spans="1:47" s="57" customFormat="1" ht="33" customHeight="1" x14ac:dyDescent="0.2">
      <c r="A335" s="105" t="s">
        <v>493</v>
      </c>
      <c r="B335" s="100" t="s">
        <v>37</v>
      </c>
      <c r="C335" s="90" t="s">
        <v>514</v>
      </c>
      <c r="D335" s="101" t="s">
        <v>494</v>
      </c>
      <c r="E335" s="92" t="s">
        <v>29</v>
      </c>
      <c r="F335" s="93">
        <v>55</v>
      </c>
      <c r="G335" s="94"/>
      <c r="H335" s="95">
        <f t="shared" ref="H335" si="56">ROUND(G335*F335,2)</f>
        <v>0</v>
      </c>
      <c r="AU335"/>
    </row>
    <row r="336" spans="1:47" s="57" customFormat="1" ht="30" customHeight="1" x14ac:dyDescent="0.2">
      <c r="A336" s="105" t="s">
        <v>242</v>
      </c>
      <c r="B336" s="89" t="s">
        <v>447</v>
      </c>
      <c r="C336" s="90" t="s">
        <v>243</v>
      </c>
      <c r="D336" s="101" t="s">
        <v>244</v>
      </c>
      <c r="E336" s="92"/>
      <c r="F336" s="93"/>
      <c r="G336" s="99"/>
      <c r="H336" s="95"/>
      <c r="AU336"/>
    </row>
    <row r="337" spans="1:47" s="57" customFormat="1" ht="30" customHeight="1" x14ac:dyDescent="0.2">
      <c r="A337" s="105" t="s">
        <v>495</v>
      </c>
      <c r="B337" s="100" t="s">
        <v>30</v>
      </c>
      <c r="C337" s="90" t="s">
        <v>496</v>
      </c>
      <c r="D337" s="101" t="s">
        <v>1</v>
      </c>
      <c r="E337" s="92" t="s">
        <v>46</v>
      </c>
      <c r="F337" s="93">
        <v>20</v>
      </c>
      <c r="G337" s="94"/>
      <c r="H337" s="95">
        <f t="shared" ref="H337" si="57">ROUND(G337*F337,2)</f>
        <v>0</v>
      </c>
      <c r="AU337"/>
    </row>
    <row r="338" spans="1:47" s="57" customFormat="1" ht="30" customHeight="1" x14ac:dyDescent="0.2">
      <c r="A338" s="105" t="s">
        <v>245</v>
      </c>
      <c r="B338" s="89" t="s">
        <v>419</v>
      </c>
      <c r="C338" s="90" t="s">
        <v>246</v>
      </c>
      <c r="D338" s="101" t="s">
        <v>244</v>
      </c>
      <c r="E338" s="92"/>
      <c r="F338" s="93"/>
      <c r="G338" s="99"/>
      <c r="H338" s="95"/>
      <c r="AU338"/>
    </row>
    <row r="339" spans="1:47" s="57" customFormat="1" ht="33" customHeight="1" x14ac:dyDescent="0.2">
      <c r="A339" s="105" t="s">
        <v>497</v>
      </c>
      <c r="B339" s="100" t="s">
        <v>30</v>
      </c>
      <c r="C339" s="90" t="s">
        <v>634</v>
      </c>
      <c r="D339" s="101" t="s">
        <v>109</v>
      </c>
      <c r="E339" s="92" t="s">
        <v>46</v>
      </c>
      <c r="F339" s="93">
        <v>65</v>
      </c>
      <c r="G339" s="126"/>
      <c r="H339" s="95">
        <f t="shared" ref="H339" si="58">ROUND(G339*F339,2)</f>
        <v>0</v>
      </c>
      <c r="AU339"/>
    </row>
    <row r="340" spans="1:47" s="57" customFormat="1" ht="30" customHeight="1" x14ac:dyDescent="0.2">
      <c r="A340" s="105" t="s">
        <v>107</v>
      </c>
      <c r="B340" s="89" t="s">
        <v>420</v>
      </c>
      <c r="C340" s="90" t="s">
        <v>48</v>
      </c>
      <c r="D340" s="101" t="s">
        <v>180</v>
      </c>
      <c r="E340" s="92"/>
      <c r="F340" s="93"/>
      <c r="G340" s="99"/>
      <c r="H340" s="95"/>
      <c r="AU340"/>
    </row>
    <row r="341" spans="1:47" s="57" customFormat="1" ht="33" customHeight="1" x14ac:dyDescent="0.2">
      <c r="A341" s="105" t="s">
        <v>326</v>
      </c>
      <c r="B341" s="100" t="s">
        <v>30</v>
      </c>
      <c r="C341" s="90" t="s">
        <v>548</v>
      </c>
      <c r="D341" s="101" t="s">
        <v>327</v>
      </c>
      <c r="E341" s="92"/>
      <c r="F341" s="93"/>
      <c r="G341" s="102"/>
      <c r="H341" s="95"/>
      <c r="AU341"/>
    </row>
    <row r="342" spans="1:47" s="57" customFormat="1" ht="30" customHeight="1" x14ac:dyDescent="0.2">
      <c r="A342" s="105" t="s">
        <v>859</v>
      </c>
      <c r="B342" s="154" t="s">
        <v>104</v>
      </c>
      <c r="C342" s="155" t="s">
        <v>338</v>
      </c>
      <c r="D342" s="91"/>
      <c r="E342" s="156" t="s">
        <v>46</v>
      </c>
      <c r="F342" s="157">
        <v>10</v>
      </c>
      <c r="G342" s="94"/>
      <c r="H342" s="102">
        <f>ROUND(G342*F342,2)</f>
        <v>0</v>
      </c>
      <c r="AU342"/>
    </row>
    <row r="343" spans="1:47" s="57" customFormat="1" ht="30" customHeight="1" x14ac:dyDescent="0.2">
      <c r="A343" s="105" t="s">
        <v>860</v>
      </c>
      <c r="B343" s="154" t="s">
        <v>105</v>
      </c>
      <c r="C343" s="155" t="s">
        <v>498</v>
      </c>
      <c r="D343" s="91"/>
      <c r="E343" s="156" t="s">
        <v>46</v>
      </c>
      <c r="F343" s="157">
        <v>10</v>
      </c>
      <c r="G343" s="94"/>
      <c r="H343" s="102">
        <f>ROUND(G343*F343,2)</f>
        <v>0</v>
      </c>
      <c r="AU343"/>
    </row>
    <row r="344" spans="1:47" s="57" customFormat="1" ht="33" customHeight="1" x14ac:dyDescent="0.2">
      <c r="A344" s="105" t="s">
        <v>326</v>
      </c>
      <c r="B344" s="100" t="s">
        <v>37</v>
      </c>
      <c r="C344" s="90" t="s">
        <v>635</v>
      </c>
      <c r="D344" s="101" t="s">
        <v>327</v>
      </c>
      <c r="E344" s="92"/>
      <c r="F344" s="93"/>
      <c r="G344" s="102"/>
      <c r="H344" s="95"/>
      <c r="AU344"/>
    </row>
    <row r="345" spans="1:47" s="57" customFormat="1" ht="30" customHeight="1" x14ac:dyDescent="0.2">
      <c r="A345" s="105" t="s">
        <v>860</v>
      </c>
      <c r="B345" s="154" t="s">
        <v>104</v>
      </c>
      <c r="C345" s="155" t="s">
        <v>498</v>
      </c>
      <c r="D345" s="91"/>
      <c r="E345" s="156" t="s">
        <v>46</v>
      </c>
      <c r="F345" s="157">
        <v>80</v>
      </c>
      <c r="G345" s="94"/>
      <c r="H345" s="102">
        <f>ROUND(G345*F345,2)</f>
        <v>0</v>
      </c>
      <c r="AU345"/>
    </row>
    <row r="346" spans="1:47" s="57" customFormat="1" ht="30" customHeight="1" x14ac:dyDescent="0.2">
      <c r="A346" s="105" t="s">
        <v>861</v>
      </c>
      <c r="B346" s="154" t="s">
        <v>105</v>
      </c>
      <c r="C346" s="155" t="s">
        <v>500</v>
      </c>
      <c r="D346" s="91" t="s">
        <v>1</v>
      </c>
      <c r="E346" s="156" t="s">
        <v>46</v>
      </c>
      <c r="F346" s="157">
        <v>45</v>
      </c>
      <c r="G346" s="94"/>
      <c r="H346" s="102">
        <f>ROUND(G346*F346,2)</f>
        <v>0</v>
      </c>
      <c r="AU346"/>
    </row>
    <row r="347" spans="1:47" s="57" customFormat="1" ht="33" customHeight="1" x14ac:dyDescent="0.2">
      <c r="A347" s="105" t="s">
        <v>501</v>
      </c>
      <c r="B347" s="100" t="s">
        <v>47</v>
      </c>
      <c r="C347" s="90" t="s">
        <v>634</v>
      </c>
      <c r="D347" s="101" t="s">
        <v>109</v>
      </c>
      <c r="E347" s="92" t="s">
        <v>46</v>
      </c>
      <c r="F347" s="93">
        <v>10</v>
      </c>
      <c r="G347" s="94"/>
      <c r="H347" s="95">
        <f t="shared" ref="H347:H349" si="59">ROUND(G347*F347,2)</f>
        <v>0</v>
      </c>
      <c r="AU347"/>
    </row>
    <row r="348" spans="1:47" s="158" customFormat="1" ht="33" customHeight="1" x14ac:dyDescent="0.2">
      <c r="A348" s="105" t="s">
        <v>181</v>
      </c>
      <c r="B348" s="100" t="s">
        <v>60</v>
      </c>
      <c r="C348" s="90" t="s">
        <v>384</v>
      </c>
      <c r="D348" s="101" t="s">
        <v>110</v>
      </c>
      <c r="E348" s="92" t="s">
        <v>46</v>
      </c>
      <c r="F348" s="93">
        <v>65</v>
      </c>
      <c r="G348" s="94"/>
      <c r="H348" s="95">
        <f t="shared" si="59"/>
        <v>0</v>
      </c>
      <c r="AU348"/>
    </row>
    <row r="349" spans="1:47" s="57" customFormat="1" ht="33" customHeight="1" x14ac:dyDescent="0.2">
      <c r="A349" s="105" t="s">
        <v>502</v>
      </c>
      <c r="B349" s="89" t="s">
        <v>453</v>
      </c>
      <c r="C349" s="90" t="s">
        <v>503</v>
      </c>
      <c r="D349" s="101" t="s">
        <v>402</v>
      </c>
      <c r="E349" s="92" t="s">
        <v>46</v>
      </c>
      <c r="F349" s="93">
        <v>20</v>
      </c>
      <c r="G349" s="94"/>
      <c r="H349" s="95">
        <f t="shared" si="59"/>
        <v>0</v>
      </c>
      <c r="AU349"/>
    </row>
    <row r="350" spans="1:47" s="57" customFormat="1" ht="30" customHeight="1" x14ac:dyDescent="0.2">
      <c r="A350" s="105" t="s">
        <v>182</v>
      </c>
      <c r="B350" s="89" t="s">
        <v>459</v>
      </c>
      <c r="C350" s="90" t="s">
        <v>183</v>
      </c>
      <c r="D350" s="78" t="s">
        <v>819</v>
      </c>
      <c r="E350" s="92"/>
      <c r="F350" s="93"/>
      <c r="G350" s="102"/>
      <c r="H350" s="95"/>
      <c r="AU350"/>
    </row>
    <row r="351" spans="1:47" s="57" customFormat="1" ht="30" customHeight="1" x14ac:dyDescent="0.2">
      <c r="A351" s="105" t="s">
        <v>252</v>
      </c>
      <c r="B351" s="100" t="s">
        <v>30</v>
      </c>
      <c r="C351" s="90" t="s">
        <v>253</v>
      </c>
      <c r="D351" s="101"/>
      <c r="E351" s="92"/>
      <c r="F351" s="93"/>
      <c r="G351" s="102"/>
      <c r="H351" s="95"/>
      <c r="AU351"/>
    </row>
    <row r="352" spans="1:47" s="57" customFormat="1" ht="30" customHeight="1" x14ac:dyDescent="0.2">
      <c r="A352" s="105" t="s">
        <v>395</v>
      </c>
      <c r="B352" s="129" t="s">
        <v>104</v>
      </c>
      <c r="C352" s="90" t="s">
        <v>394</v>
      </c>
      <c r="D352" s="101"/>
      <c r="E352" s="92" t="s">
        <v>31</v>
      </c>
      <c r="F352" s="93">
        <v>275</v>
      </c>
      <c r="G352" s="94"/>
      <c r="H352" s="95">
        <f>ROUND(G352*F352,2)</f>
        <v>0</v>
      </c>
      <c r="AU352"/>
    </row>
    <row r="353" spans="1:47" s="57" customFormat="1" ht="30" customHeight="1" x14ac:dyDescent="0.2">
      <c r="A353" s="105" t="s">
        <v>184</v>
      </c>
      <c r="B353" s="100" t="s">
        <v>37</v>
      </c>
      <c r="C353" s="90" t="s">
        <v>69</v>
      </c>
      <c r="D353" s="101"/>
      <c r="E353" s="92"/>
      <c r="F353" s="93"/>
      <c r="G353" s="102"/>
      <c r="H353" s="95"/>
      <c r="AU353"/>
    </row>
    <row r="354" spans="1:47" s="57" customFormat="1" ht="30" customHeight="1" x14ac:dyDescent="0.2">
      <c r="A354" s="105" t="s">
        <v>396</v>
      </c>
      <c r="B354" s="129" t="s">
        <v>104</v>
      </c>
      <c r="C354" s="90" t="s">
        <v>394</v>
      </c>
      <c r="D354" s="101"/>
      <c r="E354" s="92" t="s">
        <v>31</v>
      </c>
      <c r="F354" s="93">
        <v>25</v>
      </c>
      <c r="G354" s="94"/>
      <c r="H354" s="95">
        <f t="shared" ref="H354" si="60">ROUND(G354*F354,2)</f>
        <v>0</v>
      </c>
      <c r="AU354"/>
    </row>
    <row r="355" spans="1:47" s="57" customFormat="1" ht="30" customHeight="1" x14ac:dyDescent="0.2">
      <c r="A355" s="105"/>
      <c r="B355" s="129" t="s">
        <v>105</v>
      </c>
      <c r="C355" s="84" t="s">
        <v>504</v>
      </c>
      <c r="D355" s="101"/>
      <c r="E355" s="92" t="s">
        <v>31</v>
      </c>
      <c r="F355" s="93">
        <v>15</v>
      </c>
      <c r="G355" s="94"/>
      <c r="H355" s="95">
        <f t="shared" ref="H355" si="61">ROUND(G355*F355,2)</f>
        <v>0</v>
      </c>
      <c r="AU355"/>
    </row>
    <row r="356" spans="1:47" s="57" customFormat="1" ht="30" customHeight="1" x14ac:dyDescent="0.2">
      <c r="A356" s="105" t="s">
        <v>111</v>
      </c>
      <c r="B356" s="89" t="s">
        <v>638</v>
      </c>
      <c r="C356" s="90" t="s">
        <v>113</v>
      </c>
      <c r="D356" s="101" t="s">
        <v>254</v>
      </c>
      <c r="E356" s="92"/>
      <c r="F356" s="93"/>
      <c r="G356" s="99"/>
      <c r="H356" s="95"/>
      <c r="AU356"/>
    </row>
    <row r="357" spans="1:47" s="57" customFormat="1" ht="30" customHeight="1" x14ac:dyDescent="0.2">
      <c r="A357" s="105" t="s">
        <v>255</v>
      </c>
      <c r="B357" s="100" t="s">
        <v>30</v>
      </c>
      <c r="C357" s="90" t="s">
        <v>256</v>
      </c>
      <c r="D357" s="101" t="s">
        <v>1</v>
      </c>
      <c r="E357" s="92" t="s">
        <v>29</v>
      </c>
      <c r="F357" s="93">
        <v>110</v>
      </c>
      <c r="G357" s="94"/>
      <c r="H357" s="95">
        <f t="shared" ref="H357:H360" si="62">ROUND(G357*F357,2)</f>
        <v>0</v>
      </c>
      <c r="AU357"/>
    </row>
    <row r="358" spans="1:47" s="57" customFormat="1" ht="30" customHeight="1" x14ac:dyDescent="0.2">
      <c r="A358" s="105" t="s">
        <v>505</v>
      </c>
      <c r="B358" s="89" t="s">
        <v>462</v>
      </c>
      <c r="C358" s="90" t="s">
        <v>506</v>
      </c>
      <c r="D358" s="101" t="s">
        <v>507</v>
      </c>
      <c r="E358" s="92"/>
      <c r="F358" s="93"/>
      <c r="G358" s="99"/>
      <c r="H358" s="95"/>
      <c r="AU358"/>
    </row>
    <row r="359" spans="1:47" s="57" customFormat="1" ht="30" customHeight="1" x14ac:dyDescent="0.2">
      <c r="A359" s="105" t="s">
        <v>508</v>
      </c>
      <c r="B359" s="100" t="s">
        <v>30</v>
      </c>
      <c r="C359" s="90" t="s">
        <v>509</v>
      </c>
      <c r="D359" s="101"/>
      <c r="E359" s="92" t="s">
        <v>29</v>
      </c>
      <c r="F359" s="111">
        <v>920</v>
      </c>
      <c r="G359" s="94"/>
      <c r="H359" s="95">
        <f t="shared" si="62"/>
        <v>0</v>
      </c>
      <c r="AU359"/>
    </row>
    <row r="360" spans="1:47" s="57" customFormat="1" ht="30" customHeight="1" x14ac:dyDescent="0.2">
      <c r="A360" s="105" t="s">
        <v>114</v>
      </c>
      <c r="B360" s="89" t="s">
        <v>482</v>
      </c>
      <c r="C360" s="90" t="s">
        <v>116</v>
      </c>
      <c r="D360" s="101" t="s">
        <v>188</v>
      </c>
      <c r="E360" s="92" t="s">
        <v>36</v>
      </c>
      <c r="F360" s="110">
        <v>12</v>
      </c>
      <c r="G360" s="94"/>
      <c r="H360" s="95">
        <f t="shared" si="62"/>
        <v>0</v>
      </c>
      <c r="AU360"/>
    </row>
    <row r="361" spans="1:47" ht="33" customHeight="1" x14ac:dyDescent="0.2">
      <c r="A361" s="17"/>
      <c r="B361" s="75"/>
      <c r="C361" s="103" t="s">
        <v>20</v>
      </c>
      <c r="D361" s="69"/>
      <c r="E361" s="76"/>
      <c r="F361" s="104"/>
      <c r="G361" s="71"/>
      <c r="H361" s="72"/>
    </row>
    <row r="362" spans="1:47" s="57" customFormat="1" ht="30" customHeight="1" x14ac:dyDescent="0.2">
      <c r="A362" s="88" t="s">
        <v>54</v>
      </c>
      <c r="B362" s="89" t="s">
        <v>639</v>
      </c>
      <c r="C362" s="90" t="s">
        <v>55</v>
      </c>
      <c r="D362" s="101" t="s">
        <v>125</v>
      </c>
      <c r="E362" s="92" t="s">
        <v>46</v>
      </c>
      <c r="F362" s="111">
        <v>180</v>
      </c>
      <c r="G362" s="94"/>
      <c r="H362" s="95">
        <f>ROUND(G362*F362,2)</f>
        <v>0</v>
      </c>
      <c r="AU362"/>
    </row>
    <row r="363" spans="1:47" ht="33" customHeight="1" x14ac:dyDescent="0.2">
      <c r="A363" s="17"/>
      <c r="B363" s="77"/>
      <c r="C363" s="103" t="s">
        <v>22</v>
      </c>
      <c r="D363" s="69"/>
      <c r="E363" s="76"/>
      <c r="F363" s="104"/>
      <c r="G363" s="71"/>
      <c r="H363" s="72"/>
    </row>
    <row r="364" spans="1:47" s="57" customFormat="1" ht="33" customHeight="1" x14ac:dyDescent="0.2">
      <c r="A364" s="88" t="s">
        <v>56</v>
      </c>
      <c r="B364" s="89" t="s">
        <v>640</v>
      </c>
      <c r="C364" s="133" t="s">
        <v>264</v>
      </c>
      <c r="D364" s="131" t="s">
        <v>265</v>
      </c>
      <c r="E364" s="92" t="s">
        <v>36</v>
      </c>
      <c r="F364" s="110">
        <v>3</v>
      </c>
      <c r="G364" s="94"/>
      <c r="H364" s="95">
        <f>ROUND(G364*F364,2)</f>
        <v>0</v>
      </c>
      <c r="AU364"/>
    </row>
    <row r="365" spans="1:47" s="57" customFormat="1" ht="30" customHeight="1" x14ac:dyDescent="0.2">
      <c r="A365" s="88" t="s">
        <v>57</v>
      </c>
      <c r="B365" s="89" t="s">
        <v>421</v>
      </c>
      <c r="C365" s="133" t="s">
        <v>266</v>
      </c>
      <c r="D365" s="131" t="s">
        <v>265</v>
      </c>
      <c r="E365" s="92"/>
      <c r="F365" s="111"/>
      <c r="G365" s="99"/>
      <c r="H365" s="112"/>
      <c r="AU365"/>
    </row>
    <row r="366" spans="1:47" s="57" customFormat="1" ht="30" customHeight="1" x14ac:dyDescent="0.2">
      <c r="A366" s="88" t="s">
        <v>58</v>
      </c>
      <c r="B366" s="100" t="s">
        <v>30</v>
      </c>
      <c r="C366" s="90" t="s">
        <v>152</v>
      </c>
      <c r="D366" s="101"/>
      <c r="E366" s="92" t="s">
        <v>36</v>
      </c>
      <c r="F366" s="110">
        <v>3</v>
      </c>
      <c r="G366" s="94"/>
      <c r="H366" s="95">
        <f t="shared" ref="H366:H370" si="63">ROUND(G366*F366,2)</f>
        <v>0</v>
      </c>
      <c r="AU366"/>
    </row>
    <row r="367" spans="1:47" s="57" customFormat="1" ht="30" customHeight="1" x14ac:dyDescent="0.2">
      <c r="A367" s="88" t="s">
        <v>72</v>
      </c>
      <c r="B367" s="89" t="s">
        <v>517</v>
      </c>
      <c r="C367" s="90" t="s">
        <v>83</v>
      </c>
      <c r="D367" s="131" t="s">
        <v>265</v>
      </c>
      <c r="E367" s="92" t="s">
        <v>36</v>
      </c>
      <c r="F367" s="110">
        <v>2</v>
      </c>
      <c r="G367" s="94"/>
      <c r="H367" s="95">
        <f t="shared" si="63"/>
        <v>0</v>
      </c>
      <c r="AU367"/>
    </row>
    <row r="368" spans="1:47" s="57" customFormat="1" ht="30" customHeight="1" x14ac:dyDescent="0.2">
      <c r="A368" s="88" t="s">
        <v>73</v>
      </c>
      <c r="B368" s="89" t="s">
        <v>486</v>
      </c>
      <c r="C368" s="90" t="s">
        <v>84</v>
      </c>
      <c r="D368" s="131" t="s">
        <v>265</v>
      </c>
      <c r="E368" s="92" t="s">
        <v>36</v>
      </c>
      <c r="F368" s="110">
        <v>2</v>
      </c>
      <c r="G368" s="94"/>
      <c r="H368" s="95">
        <f t="shared" si="63"/>
        <v>0</v>
      </c>
      <c r="AU368"/>
    </row>
    <row r="369" spans="1:47" s="57" customFormat="1" ht="30" customHeight="1" x14ac:dyDescent="0.2">
      <c r="A369" s="88" t="s">
        <v>74</v>
      </c>
      <c r="B369" s="89" t="s">
        <v>641</v>
      </c>
      <c r="C369" s="90" t="s">
        <v>85</v>
      </c>
      <c r="D369" s="131" t="s">
        <v>265</v>
      </c>
      <c r="E369" s="92" t="s">
        <v>36</v>
      </c>
      <c r="F369" s="110">
        <v>2</v>
      </c>
      <c r="G369" s="94"/>
      <c r="H369" s="95">
        <f t="shared" si="63"/>
        <v>0</v>
      </c>
      <c r="AU369"/>
    </row>
    <row r="370" spans="1:47" s="57" customFormat="1" ht="30" customHeight="1" x14ac:dyDescent="0.2">
      <c r="A370" s="137" t="s">
        <v>295</v>
      </c>
      <c r="B370" s="138" t="s">
        <v>422</v>
      </c>
      <c r="C370" s="133" t="s">
        <v>297</v>
      </c>
      <c r="D370" s="131" t="s">
        <v>265</v>
      </c>
      <c r="E370" s="139" t="s">
        <v>36</v>
      </c>
      <c r="F370" s="140">
        <v>2</v>
      </c>
      <c r="G370" s="141"/>
      <c r="H370" s="142">
        <f t="shared" si="63"/>
        <v>0</v>
      </c>
      <c r="AU370"/>
    </row>
    <row r="371" spans="1:47" ht="33" customHeight="1" x14ac:dyDescent="0.2">
      <c r="A371" s="17"/>
      <c r="B371" s="68"/>
      <c r="C371" s="103" t="s">
        <v>23</v>
      </c>
      <c r="D371" s="69"/>
      <c r="E371" s="74"/>
      <c r="F371" s="104"/>
      <c r="G371" s="71"/>
      <c r="H371" s="72"/>
    </row>
    <row r="372" spans="1:47" s="57" customFormat="1" ht="30" customHeight="1" x14ac:dyDescent="0.2">
      <c r="A372" s="105" t="s">
        <v>61</v>
      </c>
      <c r="B372" s="89" t="s">
        <v>642</v>
      </c>
      <c r="C372" s="90" t="s">
        <v>62</v>
      </c>
      <c r="D372" s="101" t="s">
        <v>364</v>
      </c>
      <c r="E372" s="92"/>
      <c r="F372" s="93"/>
      <c r="G372" s="99"/>
      <c r="H372" s="95"/>
      <c r="AU372"/>
    </row>
    <row r="373" spans="1:47" s="57" customFormat="1" ht="30" customHeight="1" x14ac:dyDescent="0.2">
      <c r="A373" s="105" t="s">
        <v>153</v>
      </c>
      <c r="B373" s="100" t="s">
        <v>30</v>
      </c>
      <c r="C373" s="90" t="s">
        <v>154</v>
      </c>
      <c r="D373" s="101"/>
      <c r="E373" s="92" t="s">
        <v>29</v>
      </c>
      <c r="F373" s="93">
        <v>80</v>
      </c>
      <c r="G373" s="94"/>
      <c r="H373" s="95">
        <f>ROUND(G373*F373,2)</f>
        <v>0</v>
      </c>
      <c r="AU373"/>
    </row>
    <row r="374" spans="1:47" s="57" customFormat="1" ht="30" customHeight="1" x14ac:dyDescent="0.2">
      <c r="A374" s="105" t="s">
        <v>63</v>
      </c>
      <c r="B374" s="100" t="s">
        <v>37</v>
      </c>
      <c r="C374" s="90" t="s">
        <v>155</v>
      </c>
      <c r="D374" s="101"/>
      <c r="E374" s="92" t="s">
        <v>29</v>
      </c>
      <c r="F374" s="93">
        <v>400</v>
      </c>
      <c r="G374" s="94"/>
      <c r="H374" s="95">
        <f>ROUND(G374*F374,2)</f>
        <v>0</v>
      </c>
      <c r="AU374"/>
    </row>
    <row r="375" spans="1:47" ht="30" customHeight="1" thickBot="1" x14ac:dyDescent="0.25">
      <c r="A375" s="18"/>
      <c r="B375" s="32" t="str">
        <f>B309</f>
        <v>E</v>
      </c>
      <c r="C375" s="224" t="str">
        <f>C309</f>
        <v>HARRIET STREET - McDERMOT AVENUE TO BANNATYNE AVENUE (MAJOR REHABILITATION)</v>
      </c>
      <c r="D375" s="225"/>
      <c r="E375" s="225"/>
      <c r="F375" s="226"/>
      <c r="G375" s="18" t="s">
        <v>16</v>
      </c>
      <c r="H375" s="18">
        <f>SUM(H309:H374)</f>
        <v>0</v>
      </c>
    </row>
    <row r="376" spans="1:47" s="36" customFormat="1" ht="30" customHeight="1" thickTop="1" x14ac:dyDescent="0.2">
      <c r="A376" s="34"/>
      <c r="B376" s="33" t="s">
        <v>225</v>
      </c>
      <c r="C376" s="232" t="s">
        <v>513</v>
      </c>
      <c r="D376" s="233"/>
      <c r="E376" s="233"/>
      <c r="F376" s="234"/>
      <c r="G376" s="34"/>
      <c r="H376" s="35"/>
    </row>
    <row r="377" spans="1:47" ht="33" customHeight="1" x14ac:dyDescent="0.2">
      <c r="A377" s="17"/>
      <c r="B377" s="68"/>
      <c r="C377" s="86" t="s">
        <v>18</v>
      </c>
      <c r="D377" s="69"/>
      <c r="E377" s="70" t="s">
        <v>1</v>
      </c>
      <c r="F377" s="70" t="s">
        <v>1</v>
      </c>
      <c r="G377" s="71" t="s">
        <v>1</v>
      </c>
      <c r="H377" s="72"/>
      <c r="AU377" s="87" t="s">
        <v>405</v>
      </c>
    </row>
    <row r="378" spans="1:47" s="57" customFormat="1" ht="30" customHeight="1" x14ac:dyDescent="0.2">
      <c r="A378" s="88" t="s">
        <v>34</v>
      </c>
      <c r="B378" s="89" t="s">
        <v>359</v>
      </c>
      <c r="C378" s="90" t="s">
        <v>35</v>
      </c>
      <c r="D378" s="91" t="s">
        <v>362</v>
      </c>
      <c r="E378" s="92" t="s">
        <v>29</v>
      </c>
      <c r="F378" s="93">
        <v>610</v>
      </c>
      <c r="G378" s="94"/>
      <c r="H378" s="95">
        <f t="shared" ref="H378" si="64">ROUND(G378*F378,2)</f>
        <v>0</v>
      </c>
    </row>
    <row r="379" spans="1:47" s="57" customFormat="1" ht="30" customHeight="1" x14ac:dyDescent="0.2">
      <c r="A379" s="88" t="s">
        <v>434</v>
      </c>
      <c r="B379" s="89" t="s">
        <v>425</v>
      </c>
      <c r="C379" s="90" t="s">
        <v>435</v>
      </c>
      <c r="D379" s="101" t="s">
        <v>436</v>
      </c>
      <c r="E379" s="92"/>
      <c r="F379" s="93"/>
      <c r="G379" s="99"/>
      <c r="H379" s="95"/>
    </row>
    <row r="380" spans="1:47" s="57" customFormat="1" ht="30" customHeight="1" x14ac:dyDescent="0.2">
      <c r="A380" s="88" t="s">
        <v>437</v>
      </c>
      <c r="B380" s="100" t="s">
        <v>30</v>
      </c>
      <c r="C380" s="90" t="s">
        <v>438</v>
      </c>
      <c r="D380" s="101" t="s">
        <v>1</v>
      </c>
      <c r="E380" s="92" t="s">
        <v>31</v>
      </c>
      <c r="F380" s="93">
        <v>15</v>
      </c>
      <c r="G380" s="94"/>
      <c r="H380" s="95">
        <f>ROUND(G380*F380,2)</f>
        <v>0</v>
      </c>
    </row>
    <row r="381" spans="1:47" ht="33" customHeight="1" x14ac:dyDescent="0.2">
      <c r="A381" s="17"/>
      <c r="B381" s="68"/>
      <c r="C381" s="103" t="s">
        <v>355</v>
      </c>
      <c r="D381" s="69"/>
      <c r="E381" s="74"/>
      <c r="F381" s="104"/>
      <c r="G381" s="71"/>
      <c r="H381" s="72"/>
      <c r="AU381" s="57"/>
    </row>
    <row r="382" spans="1:47" s="57" customFormat="1" ht="30" customHeight="1" x14ac:dyDescent="0.2">
      <c r="A382" s="105" t="s">
        <v>439</v>
      </c>
      <c r="B382" s="89" t="s">
        <v>426</v>
      </c>
      <c r="C382" s="90" t="s">
        <v>440</v>
      </c>
      <c r="D382" s="101" t="s">
        <v>175</v>
      </c>
      <c r="E382" s="92"/>
      <c r="F382" s="93"/>
      <c r="G382" s="99"/>
      <c r="H382" s="95"/>
    </row>
    <row r="383" spans="1:47" s="57" customFormat="1" ht="30" customHeight="1" x14ac:dyDescent="0.2">
      <c r="A383" s="105" t="s">
        <v>602</v>
      </c>
      <c r="B383" s="100" t="s">
        <v>30</v>
      </c>
      <c r="C383" s="90" t="s">
        <v>607</v>
      </c>
      <c r="D383" s="101" t="s">
        <v>1</v>
      </c>
      <c r="E383" s="92" t="s">
        <v>29</v>
      </c>
      <c r="F383" s="93">
        <v>10</v>
      </c>
      <c r="G383" s="94"/>
      <c r="H383" s="95">
        <f t="shared" ref="H383:H384" si="65">ROUND(G383*F383,2)</f>
        <v>0</v>
      </c>
    </row>
    <row r="384" spans="1:47" s="57" customFormat="1" ht="30" customHeight="1" x14ac:dyDescent="0.2">
      <c r="A384" s="105" t="s">
        <v>603</v>
      </c>
      <c r="B384" s="100" t="s">
        <v>37</v>
      </c>
      <c r="C384" s="90" t="s">
        <v>608</v>
      </c>
      <c r="D384" s="101" t="s">
        <v>1</v>
      </c>
      <c r="E384" s="92" t="s">
        <v>29</v>
      </c>
      <c r="F384" s="93">
        <v>140</v>
      </c>
      <c r="G384" s="94"/>
      <c r="H384" s="95">
        <f t="shared" si="65"/>
        <v>0</v>
      </c>
    </row>
    <row r="385" spans="1:47" s="57" customFormat="1" ht="33" customHeight="1" x14ac:dyDescent="0.2">
      <c r="A385" s="105" t="s">
        <v>228</v>
      </c>
      <c r="B385" s="143" t="s">
        <v>427</v>
      </c>
      <c r="C385" s="90" t="s">
        <v>229</v>
      </c>
      <c r="D385" s="101" t="s">
        <v>175</v>
      </c>
      <c r="E385" s="92"/>
      <c r="F385" s="93"/>
      <c r="G385" s="99"/>
      <c r="H385" s="95"/>
      <c r="AU385" s="132"/>
    </row>
    <row r="386" spans="1:47" s="57" customFormat="1" ht="39.950000000000003" customHeight="1" x14ac:dyDescent="0.2">
      <c r="A386" s="105" t="s">
        <v>546</v>
      </c>
      <c r="B386" s="100" t="s">
        <v>30</v>
      </c>
      <c r="C386" s="90" t="s">
        <v>547</v>
      </c>
      <c r="D386" s="101" t="s">
        <v>1</v>
      </c>
      <c r="E386" s="92" t="s">
        <v>29</v>
      </c>
      <c r="F386" s="93">
        <v>60</v>
      </c>
      <c r="G386" s="94"/>
      <c r="H386" s="95">
        <f t="shared" ref="H386" si="66">ROUND(G386*F386,2)</f>
        <v>0</v>
      </c>
    </row>
    <row r="387" spans="1:47" s="57" customFormat="1" ht="30" customHeight="1" x14ac:dyDescent="0.2">
      <c r="A387" s="105" t="s">
        <v>38</v>
      </c>
      <c r="B387" s="89" t="s">
        <v>428</v>
      </c>
      <c r="C387" s="90" t="s">
        <v>39</v>
      </c>
      <c r="D387" s="101" t="s">
        <v>175</v>
      </c>
      <c r="E387" s="92"/>
      <c r="F387" s="93"/>
      <c r="G387" s="99"/>
      <c r="H387" s="95"/>
      <c r="AU387"/>
    </row>
    <row r="388" spans="1:47" s="57" customFormat="1" ht="30" customHeight="1" x14ac:dyDescent="0.2">
      <c r="A388" s="105" t="s">
        <v>40</v>
      </c>
      <c r="B388" s="100" t="s">
        <v>30</v>
      </c>
      <c r="C388" s="90" t="s">
        <v>41</v>
      </c>
      <c r="D388" s="101" t="s">
        <v>1</v>
      </c>
      <c r="E388" s="92" t="s">
        <v>36</v>
      </c>
      <c r="F388" s="109">
        <v>430</v>
      </c>
      <c r="G388" s="94"/>
      <c r="H388" s="95">
        <f>ROUND(G388*F388,2)</f>
        <v>0</v>
      </c>
    </row>
    <row r="389" spans="1:47" s="57" customFormat="1" ht="30" customHeight="1" x14ac:dyDescent="0.2">
      <c r="A389" s="105" t="s">
        <v>42</v>
      </c>
      <c r="B389" s="89" t="s">
        <v>429</v>
      </c>
      <c r="C389" s="90" t="s">
        <v>43</v>
      </c>
      <c r="D389" s="101" t="s">
        <v>175</v>
      </c>
      <c r="E389" s="92"/>
      <c r="F389" s="93"/>
      <c r="G389" s="99"/>
      <c r="H389" s="95"/>
      <c r="AU389"/>
    </row>
    <row r="390" spans="1:47" s="57" customFormat="1" ht="30" customHeight="1" x14ac:dyDescent="0.2">
      <c r="A390" s="106" t="s">
        <v>176</v>
      </c>
      <c r="B390" s="107" t="s">
        <v>30</v>
      </c>
      <c r="C390" s="108" t="s">
        <v>177</v>
      </c>
      <c r="D390" s="107" t="s">
        <v>1</v>
      </c>
      <c r="E390" s="107" t="s">
        <v>36</v>
      </c>
      <c r="F390" s="109">
        <v>30</v>
      </c>
      <c r="G390" s="94"/>
      <c r="H390" s="95">
        <f>ROUND(G390*F390,2)</f>
        <v>0</v>
      </c>
    </row>
    <row r="391" spans="1:47" s="57" customFormat="1" ht="30" customHeight="1" x14ac:dyDescent="0.2">
      <c r="A391" s="105" t="s">
        <v>44</v>
      </c>
      <c r="B391" s="100" t="s">
        <v>37</v>
      </c>
      <c r="C391" s="90" t="s">
        <v>45</v>
      </c>
      <c r="D391" s="101" t="s">
        <v>1</v>
      </c>
      <c r="E391" s="92" t="s">
        <v>36</v>
      </c>
      <c r="F391" s="109">
        <v>320</v>
      </c>
      <c r="G391" s="94"/>
      <c r="H391" s="95">
        <f>ROUND(G391*F391,2)</f>
        <v>0</v>
      </c>
    </row>
    <row r="392" spans="1:47" s="57" customFormat="1" ht="30" customHeight="1" x14ac:dyDescent="0.2">
      <c r="A392" s="105" t="s">
        <v>234</v>
      </c>
      <c r="B392" s="89" t="s">
        <v>430</v>
      </c>
      <c r="C392" s="90" t="s">
        <v>235</v>
      </c>
      <c r="D392" s="101" t="s">
        <v>444</v>
      </c>
      <c r="E392" s="92"/>
      <c r="F392" s="93"/>
      <c r="G392" s="99"/>
      <c r="H392" s="95"/>
      <c r="AU392"/>
    </row>
    <row r="393" spans="1:47" s="57" customFormat="1" ht="30" customHeight="1" x14ac:dyDescent="0.2">
      <c r="A393" s="105" t="s">
        <v>236</v>
      </c>
      <c r="B393" s="100" t="s">
        <v>30</v>
      </c>
      <c r="C393" s="90" t="s">
        <v>363</v>
      </c>
      <c r="D393" s="101" t="s">
        <v>237</v>
      </c>
      <c r="E393" s="92"/>
      <c r="F393" s="93"/>
      <c r="G393" s="99"/>
      <c r="H393" s="95"/>
      <c r="AU393"/>
    </row>
    <row r="394" spans="1:47" s="57" customFormat="1" ht="30" customHeight="1" x14ac:dyDescent="0.2">
      <c r="A394" s="105" t="s">
        <v>238</v>
      </c>
      <c r="B394" s="129" t="s">
        <v>104</v>
      </c>
      <c r="C394" s="90" t="s">
        <v>239</v>
      </c>
      <c r="D394" s="101"/>
      <c r="E394" s="92" t="s">
        <v>29</v>
      </c>
      <c r="F394" s="93">
        <v>5</v>
      </c>
      <c r="G394" s="94"/>
      <c r="H394" s="95">
        <f>ROUND(G394*F394,2)</f>
        <v>0</v>
      </c>
      <c r="AU394"/>
    </row>
    <row r="395" spans="1:47" s="57" customFormat="1" ht="30" customHeight="1" x14ac:dyDescent="0.2">
      <c r="A395" s="105" t="s">
        <v>272</v>
      </c>
      <c r="B395" s="129" t="s">
        <v>105</v>
      </c>
      <c r="C395" s="90" t="s">
        <v>273</v>
      </c>
      <c r="D395" s="101" t="s">
        <v>1</v>
      </c>
      <c r="E395" s="92" t="s">
        <v>29</v>
      </c>
      <c r="F395" s="93">
        <v>175</v>
      </c>
      <c r="G395" s="94"/>
      <c r="H395" s="95">
        <f>ROUND(G395*F395,2)</f>
        <v>0</v>
      </c>
      <c r="AU395"/>
    </row>
    <row r="396" spans="1:47" s="57" customFormat="1" ht="33" customHeight="1" x14ac:dyDescent="0.2">
      <c r="A396" s="105" t="s">
        <v>493</v>
      </c>
      <c r="B396" s="100" t="s">
        <v>37</v>
      </c>
      <c r="C396" s="90" t="s">
        <v>514</v>
      </c>
      <c r="D396" s="101" t="s">
        <v>494</v>
      </c>
      <c r="E396" s="92" t="s">
        <v>29</v>
      </c>
      <c r="F396" s="93">
        <v>75</v>
      </c>
      <c r="G396" s="94"/>
      <c r="H396" s="95">
        <f t="shared" ref="H396:H397" si="67">ROUND(G396*F396,2)</f>
        <v>0</v>
      </c>
      <c r="AU396"/>
    </row>
    <row r="397" spans="1:47" s="57" customFormat="1" ht="30" customHeight="1" x14ac:dyDescent="0.2">
      <c r="A397" s="105" t="s">
        <v>515</v>
      </c>
      <c r="B397" s="89" t="s">
        <v>645</v>
      </c>
      <c r="C397" s="90" t="s">
        <v>516</v>
      </c>
      <c r="D397" s="101" t="s">
        <v>102</v>
      </c>
      <c r="E397" s="92" t="s">
        <v>29</v>
      </c>
      <c r="F397" s="93">
        <v>20</v>
      </c>
      <c r="G397" s="94"/>
      <c r="H397" s="95">
        <f t="shared" si="67"/>
        <v>0</v>
      </c>
      <c r="AU397"/>
    </row>
    <row r="398" spans="1:47" s="57" customFormat="1" ht="30" customHeight="1" x14ac:dyDescent="0.2">
      <c r="A398" s="105" t="s">
        <v>242</v>
      </c>
      <c r="B398" s="89" t="s">
        <v>646</v>
      </c>
      <c r="C398" s="90" t="s">
        <v>243</v>
      </c>
      <c r="D398" s="101" t="s">
        <v>244</v>
      </c>
      <c r="E398" s="92"/>
      <c r="F398" s="93"/>
      <c r="G398" s="99"/>
      <c r="H398" s="95"/>
      <c r="AU398"/>
    </row>
    <row r="399" spans="1:47" s="57" customFormat="1" ht="30" customHeight="1" x14ac:dyDescent="0.2">
      <c r="A399" s="105" t="s">
        <v>495</v>
      </c>
      <c r="B399" s="100" t="s">
        <v>30</v>
      </c>
      <c r="C399" s="90" t="s">
        <v>496</v>
      </c>
      <c r="D399" s="101" t="s">
        <v>1</v>
      </c>
      <c r="E399" s="92" t="s">
        <v>46</v>
      </c>
      <c r="F399" s="93">
        <v>45</v>
      </c>
      <c r="G399" s="94"/>
      <c r="H399" s="95">
        <f t="shared" ref="H399" si="68">ROUND(G399*F399,2)</f>
        <v>0</v>
      </c>
      <c r="AU399"/>
    </row>
    <row r="400" spans="1:47" s="57" customFormat="1" ht="30" customHeight="1" x14ac:dyDescent="0.2">
      <c r="A400" s="105" t="s">
        <v>245</v>
      </c>
      <c r="B400" s="89" t="s">
        <v>647</v>
      </c>
      <c r="C400" s="90" t="s">
        <v>246</v>
      </c>
      <c r="D400" s="101" t="s">
        <v>244</v>
      </c>
      <c r="E400" s="92"/>
      <c r="F400" s="93"/>
      <c r="G400" s="99"/>
      <c r="H400" s="95"/>
      <c r="AU400"/>
    </row>
    <row r="401" spans="1:47" s="57" customFormat="1" ht="33" customHeight="1" x14ac:dyDescent="0.2">
      <c r="A401" s="105" t="s">
        <v>497</v>
      </c>
      <c r="B401" s="100" t="s">
        <v>30</v>
      </c>
      <c r="C401" s="90" t="s">
        <v>634</v>
      </c>
      <c r="D401" s="101" t="s">
        <v>109</v>
      </c>
      <c r="E401" s="92" t="s">
        <v>46</v>
      </c>
      <c r="F401" s="93">
        <v>105</v>
      </c>
      <c r="G401" s="94"/>
      <c r="H401" s="95">
        <f t="shared" ref="H401" si="69">ROUND(G401*F401,2)</f>
        <v>0</v>
      </c>
      <c r="AU401"/>
    </row>
    <row r="402" spans="1:47" s="57" customFormat="1" ht="30" customHeight="1" x14ac:dyDescent="0.2">
      <c r="A402" s="105" t="s">
        <v>107</v>
      </c>
      <c r="B402" s="89" t="s">
        <v>531</v>
      </c>
      <c r="C402" s="90" t="s">
        <v>48</v>
      </c>
      <c r="D402" s="101" t="s">
        <v>180</v>
      </c>
      <c r="E402" s="92"/>
      <c r="F402" s="93"/>
      <c r="G402" s="99"/>
      <c r="H402" s="95"/>
      <c r="AU402"/>
    </row>
    <row r="403" spans="1:47" s="57" customFormat="1" ht="33" customHeight="1" x14ac:dyDescent="0.2">
      <c r="A403" s="105" t="s">
        <v>326</v>
      </c>
      <c r="B403" s="100" t="s">
        <v>30</v>
      </c>
      <c r="C403" s="90" t="s">
        <v>548</v>
      </c>
      <c r="D403" s="101" t="s">
        <v>327</v>
      </c>
      <c r="E403" s="92"/>
      <c r="F403" s="93"/>
      <c r="G403" s="102"/>
      <c r="H403" s="95"/>
      <c r="AU403"/>
    </row>
    <row r="404" spans="1:47" s="57" customFormat="1" ht="30" customHeight="1" x14ac:dyDescent="0.2">
      <c r="A404" s="105" t="s">
        <v>859</v>
      </c>
      <c r="B404" s="154" t="s">
        <v>104</v>
      </c>
      <c r="C404" s="155" t="s">
        <v>338</v>
      </c>
      <c r="D404" s="91"/>
      <c r="E404" s="156" t="s">
        <v>46</v>
      </c>
      <c r="F404" s="157">
        <v>10</v>
      </c>
      <c r="G404" s="94"/>
      <c r="H404" s="102">
        <f>ROUND(G404*F404,2)</f>
        <v>0</v>
      </c>
      <c r="AU404"/>
    </row>
    <row r="405" spans="1:47" s="57" customFormat="1" ht="30" customHeight="1" x14ac:dyDescent="0.2">
      <c r="A405" s="105" t="s">
        <v>860</v>
      </c>
      <c r="B405" s="154" t="s">
        <v>105</v>
      </c>
      <c r="C405" s="155" t="s">
        <v>498</v>
      </c>
      <c r="D405" s="91"/>
      <c r="E405" s="156" t="s">
        <v>46</v>
      </c>
      <c r="F405" s="157">
        <v>10</v>
      </c>
      <c r="G405" s="94"/>
      <c r="H405" s="102">
        <f>ROUND(G405*F405,2)</f>
        <v>0</v>
      </c>
      <c r="AU405"/>
    </row>
    <row r="406" spans="1:47" s="57" customFormat="1" ht="33" customHeight="1" x14ac:dyDescent="0.2">
      <c r="A406" s="105" t="s">
        <v>326</v>
      </c>
      <c r="B406" s="100" t="s">
        <v>37</v>
      </c>
      <c r="C406" s="90" t="s">
        <v>635</v>
      </c>
      <c r="D406" s="101" t="s">
        <v>327</v>
      </c>
      <c r="E406" s="92"/>
      <c r="F406" s="93"/>
      <c r="G406" s="102"/>
      <c r="H406" s="95"/>
      <c r="AU406"/>
    </row>
    <row r="407" spans="1:47" s="57" customFormat="1" ht="30" customHeight="1" x14ac:dyDescent="0.2">
      <c r="A407" s="105" t="s">
        <v>860</v>
      </c>
      <c r="B407" s="154" t="s">
        <v>104</v>
      </c>
      <c r="C407" s="155" t="s">
        <v>498</v>
      </c>
      <c r="D407" s="91"/>
      <c r="E407" s="156" t="s">
        <v>46</v>
      </c>
      <c r="F407" s="157">
        <v>50</v>
      </c>
      <c r="G407" s="94"/>
      <c r="H407" s="102">
        <f>ROUND(G407*F407,2)</f>
        <v>0</v>
      </c>
      <c r="AU407"/>
    </row>
    <row r="408" spans="1:47" s="57" customFormat="1" ht="30" customHeight="1" x14ac:dyDescent="0.2">
      <c r="A408" s="105" t="s">
        <v>861</v>
      </c>
      <c r="B408" s="154" t="s">
        <v>105</v>
      </c>
      <c r="C408" s="155" t="s">
        <v>500</v>
      </c>
      <c r="D408" s="91" t="s">
        <v>1</v>
      </c>
      <c r="E408" s="156" t="s">
        <v>46</v>
      </c>
      <c r="F408" s="157">
        <v>105</v>
      </c>
      <c r="G408" s="94"/>
      <c r="H408" s="102">
        <f>ROUND(G408*F408,2)</f>
        <v>0</v>
      </c>
      <c r="AU408"/>
    </row>
    <row r="409" spans="1:47" s="158" customFormat="1" ht="33" customHeight="1" x14ac:dyDescent="0.2">
      <c r="A409" s="105" t="s">
        <v>181</v>
      </c>
      <c r="B409" s="100" t="s">
        <v>47</v>
      </c>
      <c r="C409" s="90" t="s">
        <v>384</v>
      </c>
      <c r="D409" s="101" t="s">
        <v>110</v>
      </c>
      <c r="E409" s="92" t="s">
        <v>46</v>
      </c>
      <c r="F409" s="93">
        <v>40</v>
      </c>
      <c r="G409" s="94"/>
      <c r="H409" s="95">
        <f t="shared" ref="H409" si="70">ROUND(G409*F409,2)</f>
        <v>0</v>
      </c>
      <c r="AU409"/>
    </row>
    <row r="410" spans="1:47" s="57" customFormat="1" ht="30" customHeight="1" x14ac:dyDescent="0.2">
      <c r="A410" s="105" t="s">
        <v>182</v>
      </c>
      <c r="B410" s="89" t="s">
        <v>648</v>
      </c>
      <c r="C410" s="90" t="s">
        <v>183</v>
      </c>
      <c r="D410" s="78" t="s">
        <v>819</v>
      </c>
      <c r="E410" s="92"/>
      <c r="F410" s="93"/>
      <c r="G410" s="102"/>
      <c r="H410" s="95"/>
      <c r="AU410"/>
    </row>
    <row r="411" spans="1:47" s="57" customFormat="1" ht="30" customHeight="1" x14ac:dyDescent="0.2">
      <c r="A411" s="105" t="s">
        <v>252</v>
      </c>
      <c r="B411" s="100" t="s">
        <v>30</v>
      </c>
      <c r="C411" s="90" t="s">
        <v>253</v>
      </c>
      <c r="D411" s="101"/>
      <c r="E411" s="92"/>
      <c r="F411" s="93"/>
      <c r="G411" s="102"/>
      <c r="H411" s="95"/>
      <c r="AU411"/>
    </row>
    <row r="412" spans="1:47" s="57" customFormat="1" ht="30" customHeight="1" x14ac:dyDescent="0.2">
      <c r="A412" s="105" t="s">
        <v>395</v>
      </c>
      <c r="B412" s="129" t="s">
        <v>104</v>
      </c>
      <c r="C412" s="90" t="s">
        <v>394</v>
      </c>
      <c r="D412" s="101"/>
      <c r="E412" s="92" t="s">
        <v>31</v>
      </c>
      <c r="F412" s="93">
        <v>340</v>
      </c>
      <c r="G412" s="94"/>
      <c r="H412" s="95">
        <f>ROUND(G412*F412,2)</f>
        <v>0</v>
      </c>
      <c r="AU412"/>
    </row>
    <row r="413" spans="1:47" s="57" customFormat="1" ht="30" customHeight="1" x14ac:dyDescent="0.2">
      <c r="A413" s="105" t="s">
        <v>184</v>
      </c>
      <c r="B413" s="100" t="s">
        <v>37</v>
      </c>
      <c r="C413" s="90" t="s">
        <v>69</v>
      </c>
      <c r="D413" s="101"/>
      <c r="E413" s="92"/>
      <c r="F413" s="93"/>
      <c r="G413" s="102"/>
      <c r="H413" s="95"/>
      <c r="AU413"/>
    </row>
    <row r="414" spans="1:47" s="57" customFormat="1" ht="30" customHeight="1" x14ac:dyDescent="0.2">
      <c r="A414" s="105" t="s">
        <v>396</v>
      </c>
      <c r="B414" s="129" t="s">
        <v>104</v>
      </c>
      <c r="C414" s="90" t="s">
        <v>394</v>
      </c>
      <c r="D414" s="101"/>
      <c r="E414" s="92" t="s">
        <v>31</v>
      </c>
      <c r="F414" s="93">
        <v>25</v>
      </c>
      <c r="G414" s="94"/>
      <c r="H414" s="95">
        <f t="shared" ref="H414:H415" si="71">ROUND(G414*F414,2)</f>
        <v>0</v>
      </c>
      <c r="AU414"/>
    </row>
    <row r="415" spans="1:47" s="57" customFormat="1" ht="30" customHeight="1" x14ac:dyDescent="0.2">
      <c r="A415" s="105"/>
      <c r="B415" s="129" t="s">
        <v>105</v>
      </c>
      <c r="C415" s="84" t="s">
        <v>504</v>
      </c>
      <c r="D415" s="101"/>
      <c r="E415" s="92" t="s">
        <v>31</v>
      </c>
      <c r="F415" s="93">
        <v>10</v>
      </c>
      <c r="G415" s="94"/>
      <c r="H415" s="95">
        <f t="shared" si="71"/>
        <v>0</v>
      </c>
      <c r="AU415"/>
    </row>
    <row r="416" spans="1:47" s="57" customFormat="1" ht="30" customHeight="1" x14ac:dyDescent="0.2">
      <c r="A416" s="105" t="s">
        <v>111</v>
      </c>
      <c r="B416" s="89" t="s">
        <v>432</v>
      </c>
      <c r="C416" s="90" t="s">
        <v>113</v>
      </c>
      <c r="D416" s="101" t="s">
        <v>254</v>
      </c>
      <c r="E416" s="92"/>
      <c r="F416" s="93"/>
      <c r="G416" s="99"/>
      <c r="H416" s="95"/>
      <c r="AU416"/>
    </row>
    <row r="417" spans="1:47" s="57" customFormat="1" ht="30" customHeight="1" x14ac:dyDescent="0.2">
      <c r="A417" s="105" t="s">
        <v>255</v>
      </c>
      <c r="B417" s="100" t="s">
        <v>30</v>
      </c>
      <c r="C417" s="90" t="s">
        <v>256</v>
      </c>
      <c r="D417" s="101" t="s">
        <v>1</v>
      </c>
      <c r="E417" s="92" t="s">
        <v>29</v>
      </c>
      <c r="F417" s="93">
        <v>75</v>
      </c>
      <c r="G417" s="94"/>
      <c r="H417" s="95">
        <f t="shared" ref="H417:H420" si="72">ROUND(G417*F417,2)</f>
        <v>0</v>
      </c>
      <c r="AU417"/>
    </row>
    <row r="418" spans="1:47" s="57" customFormat="1" ht="30" customHeight="1" x14ac:dyDescent="0.2">
      <c r="A418" s="105" t="s">
        <v>505</v>
      </c>
      <c r="B418" s="89" t="s">
        <v>649</v>
      </c>
      <c r="C418" s="90" t="s">
        <v>506</v>
      </c>
      <c r="D418" s="101" t="s">
        <v>507</v>
      </c>
      <c r="E418" s="92"/>
      <c r="F418" s="93"/>
      <c r="G418" s="71"/>
      <c r="H418" s="95"/>
      <c r="AU418"/>
    </row>
    <row r="419" spans="1:47" s="57" customFormat="1" ht="30" customHeight="1" x14ac:dyDescent="0.2">
      <c r="A419" s="105" t="s">
        <v>508</v>
      </c>
      <c r="B419" s="100" t="s">
        <v>30</v>
      </c>
      <c r="C419" s="90" t="s">
        <v>509</v>
      </c>
      <c r="D419" s="101"/>
      <c r="E419" s="92" t="s">
        <v>29</v>
      </c>
      <c r="F419" s="111">
        <v>1200</v>
      </c>
      <c r="G419" s="94"/>
      <c r="H419" s="95">
        <f t="shared" si="72"/>
        <v>0</v>
      </c>
      <c r="AU419"/>
    </row>
    <row r="420" spans="1:47" s="57" customFormat="1" ht="30" customHeight="1" x14ac:dyDescent="0.2">
      <c r="A420" s="105" t="s">
        <v>114</v>
      </c>
      <c r="B420" s="89" t="s">
        <v>557</v>
      </c>
      <c r="C420" s="90" t="s">
        <v>116</v>
      </c>
      <c r="D420" s="101" t="s">
        <v>188</v>
      </c>
      <c r="E420" s="92" t="s">
        <v>36</v>
      </c>
      <c r="F420" s="110">
        <v>10</v>
      </c>
      <c r="G420" s="94"/>
      <c r="H420" s="95">
        <f t="shared" si="72"/>
        <v>0</v>
      </c>
      <c r="AU420"/>
    </row>
    <row r="421" spans="1:47" ht="33" customHeight="1" x14ac:dyDescent="0.2">
      <c r="A421" s="17"/>
      <c r="B421" s="75"/>
      <c r="C421" s="103" t="s">
        <v>20</v>
      </c>
      <c r="D421" s="69"/>
      <c r="E421" s="76"/>
      <c r="F421" s="104"/>
      <c r="G421" s="71"/>
      <c r="H421" s="72"/>
    </row>
    <row r="422" spans="1:47" s="57" customFormat="1" ht="30" customHeight="1" x14ac:dyDescent="0.2">
      <c r="A422" s="88" t="s">
        <v>54</v>
      </c>
      <c r="B422" s="89" t="s">
        <v>650</v>
      </c>
      <c r="C422" s="90" t="s">
        <v>55</v>
      </c>
      <c r="D422" s="101" t="s">
        <v>125</v>
      </c>
      <c r="E422" s="92" t="s">
        <v>46</v>
      </c>
      <c r="F422" s="111">
        <v>240</v>
      </c>
      <c r="G422" s="94"/>
      <c r="H422" s="95">
        <f>ROUND(G422*F422,2)</f>
        <v>0</v>
      </c>
      <c r="AU422"/>
    </row>
    <row r="423" spans="1:47" ht="33" customHeight="1" x14ac:dyDescent="0.2">
      <c r="A423" s="17"/>
      <c r="B423" s="75"/>
      <c r="C423" s="103" t="s">
        <v>21</v>
      </c>
      <c r="D423" s="69"/>
      <c r="E423" s="76"/>
      <c r="F423" s="104"/>
      <c r="G423" s="71"/>
      <c r="H423" s="72"/>
    </row>
    <row r="424" spans="1:47" s="57" customFormat="1" ht="30" customHeight="1" x14ac:dyDescent="0.2">
      <c r="A424" s="88" t="s">
        <v>126</v>
      </c>
      <c r="B424" s="89" t="s">
        <v>651</v>
      </c>
      <c r="C424" s="90" t="s">
        <v>128</v>
      </c>
      <c r="D424" s="101" t="s">
        <v>851</v>
      </c>
      <c r="E424" s="92"/>
      <c r="F424" s="111"/>
      <c r="G424" s="99"/>
      <c r="H424" s="112"/>
      <c r="AU424"/>
    </row>
    <row r="425" spans="1:47" s="57" customFormat="1" ht="30" customHeight="1" x14ac:dyDescent="0.2">
      <c r="A425" s="88" t="s">
        <v>129</v>
      </c>
      <c r="B425" s="100" t="s">
        <v>30</v>
      </c>
      <c r="C425" s="90" t="s">
        <v>192</v>
      </c>
      <c r="D425" s="101"/>
      <c r="E425" s="92" t="s">
        <v>36</v>
      </c>
      <c r="F425" s="110">
        <v>1</v>
      </c>
      <c r="G425" s="94"/>
      <c r="H425" s="95">
        <f>ROUND(G425*F425,2)</f>
        <v>0</v>
      </c>
      <c r="AU425"/>
    </row>
    <row r="426" spans="1:47" s="57" customFormat="1" ht="30" customHeight="1" x14ac:dyDescent="0.2">
      <c r="A426" s="88" t="s">
        <v>131</v>
      </c>
      <c r="B426" s="89" t="s">
        <v>652</v>
      </c>
      <c r="C426" s="90" t="s">
        <v>133</v>
      </c>
      <c r="D426" s="101" t="s">
        <v>851</v>
      </c>
      <c r="E426" s="92"/>
      <c r="F426" s="111"/>
      <c r="G426" s="99"/>
      <c r="H426" s="112"/>
      <c r="AU426"/>
    </row>
    <row r="427" spans="1:47" s="57" customFormat="1" ht="30" customHeight="1" x14ac:dyDescent="0.2">
      <c r="A427" s="88" t="s">
        <v>134</v>
      </c>
      <c r="B427" s="100" t="s">
        <v>30</v>
      </c>
      <c r="C427" s="90" t="s">
        <v>446</v>
      </c>
      <c r="D427" s="101"/>
      <c r="E427" s="92"/>
      <c r="F427" s="111"/>
      <c r="G427" s="99"/>
      <c r="H427" s="112"/>
      <c r="AU427"/>
    </row>
    <row r="428" spans="1:47" s="57" customFormat="1" ht="33" customHeight="1" x14ac:dyDescent="0.2">
      <c r="A428" s="88" t="s">
        <v>193</v>
      </c>
      <c r="B428" s="129" t="s">
        <v>104</v>
      </c>
      <c r="C428" s="90" t="s">
        <v>418</v>
      </c>
      <c r="D428" s="101"/>
      <c r="E428" s="92" t="s">
        <v>46</v>
      </c>
      <c r="F428" s="111">
        <v>3</v>
      </c>
      <c r="G428" s="94"/>
      <c r="H428" s="95">
        <f>ROUND(G428*F428,2)</f>
        <v>0</v>
      </c>
      <c r="AU428"/>
    </row>
    <row r="429" spans="1:47" s="132" customFormat="1" ht="30" customHeight="1" x14ac:dyDescent="0.2">
      <c r="A429" s="88" t="s">
        <v>78</v>
      </c>
      <c r="B429" s="89" t="s">
        <v>653</v>
      </c>
      <c r="C429" s="130" t="s">
        <v>259</v>
      </c>
      <c r="D429" s="131" t="s">
        <v>265</v>
      </c>
      <c r="E429" s="92"/>
      <c r="F429" s="111"/>
      <c r="G429" s="99"/>
      <c r="H429" s="112"/>
      <c r="AU429"/>
    </row>
    <row r="430" spans="1:47" s="57" customFormat="1" ht="30" customHeight="1" x14ac:dyDescent="0.2">
      <c r="A430" s="88" t="s">
        <v>260</v>
      </c>
      <c r="B430" s="100" t="s">
        <v>30</v>
      </c>
      <c r="C430" s="133" t="s">
        <v>261</v>
      </c>
      <c r="D430" s="101"/>
      <c r="E430" s="92" t="s">
        <v>36</v>
      </c>
      <c r="F430" s="110">
        <v>1</v>
      </c>
      <c r="G430" s="94"/>
      <c r="H430" s="95">
        <f t="shared" ref="H430:H431" si="73">ROUND(G430*F430,2)</f>
        <v>0</v>
      </c>
      <c r="AU430"/>
    </row>
    <row r="431" spans="1:47" s="57" customFormat="1" ht="30" customHeight="1" x14ac:dyDescent="0.2">
      <c r="A431" s="88" t="s">
        <v>262</v>
      </c>
      <c r="B431" s="100" t="s">
        <v>37</v>
      </c>
      <c r="C431" s="133" t="s">
        <v>263</v>
      </c>
      <c r="D431" s="101"/>
      <c r="E431" s="92" t="s">
        <v>36</v>
      </c>
      <c r="F431" s="110">
        <v>1</v>
      </c>
      <c r="G431" s="94"/>
      <c r="H431" s="95">
        <f t="shared" si="73"/>
        <v>0</v>
      </c>
      <c r="AU431"/>
    </row>
    <row r="432" spans="1:47" s="132" customFormat="1" ht="33" customHeight="1" x14ac:dyDescent="0.2">
      <c r="A432" s="88" t="s">
        <v>481</v>
      </c>
      <c r="B432" s="89" t="s">
        <v>654</v>
      </c>
      <c r="C432" s="134" t="s">
        <v>483</v>
      </c>
      <c r="D432" s="101" t="s">
        <v>851</v>
      </c>
      <c r="E432" s="92"/>
      <c r="F432" s="111"/>
      <c r="G432" s="99"/>
      <c r="H432" s="112"/>
      <c r="AU432"/>
    </row>
    <row r="433" spans="1:47" s="132" customFormat="1" ht="30" customHeight="1" x14ac:dyDescent="0.2">
      <c r="A433" s="153" t="s">
        <v>484</v>
      </c>
      <c r="B433" s="100" t="s">
        <v>30</v>
      </c>
      <c r="C433" s="134" t="s">
        <v>348</v>
      </c>
      <c r="D433" s="101"/>
      <c r="E433" s="92" t="s">
        <v>36</v>
      </c>
      <c r="F433" s="110">
        <v>1</v>
      </c>
      <c r="G433" s="94"/>
      <c r="H433" s="95">
        <f t="shared" ref="H433:H434" si="74">ROUND(G433*F433,2)</f>
        <v>0</v>
      </c>
      <c r="AU433"/>
    </row>
    <row r="434" spans="1:47" s="57" customFormat="1" ht="30" customHeight="1" x14ac:dyDescent="0.2">
      <c r="A434" s="88" t="s">
        <v>202</v>
      </c>
      <c r="B434" s="89" t="s">
        <v>655</v>
      </c>
      <c r="C434" s="90" t="s">
        <v>203</v>
      </c>
      <c r="D434" s="101" t="s">
        <v>851</v>
      </c>
      <c r="E434" s="92" t="s">
        <v>36</v>
      </c>
      <c r="F434" s="110">
        <v>1</v>
      </c>
      <c r="G434" s="94"/>
      <c r="H434" s="95">
        <f t="shared" si="74"/>
        <v>0</v>
      </c>
      <c r="AU434"/>
    </row>
    <row r="435" spans="1:47" ht="33" customHeight="1" x14ac:dyDescent="0.2">
      <c r="A435" s="17"/>
      <c r="B435" s="77"/>
      <c r="C435" s="103" t="s">
        <v>22</v>
      </c>
      <c r="D435" s="69"/>
      <c r="E435" s="76"/>
      <c r="F435" s="104"/>
      <c r="G435" s="71"/>
      <c r="H435" s="72"/>
    </row>
    <row r="436" spans="1:47" s="57" customFormat="1" ht="30" customHeight="1" x14ac:dyDescent="0.2">
      <c r="A436" s="88" t="s">
        <v>72</v>
      </c>
      <c r="B436" s="89" t="s">
        <v>656</v>
      </c>
      <c r="C436" s="90" t="s">
        <v>83</v>
      </c>
      <c r="D436" s="131" t="s">
        <v>265</v>
      </c>
      <c r="E436" s="92" t="s">
        <v>36</v>
      </c>
      <c r="F436" s="110">
        <v>2</v>
      </c>
      <c r="G436" s="94"/>
      <c r="H436" s="95">
        <f t="shared" ref="H436:H439" si="75">ROUND(G436*F436,2)</f>
        <v>0</v>
      </c>
      <c r="AU436"/>
    </row>
    <row r="437" spans="1:47" s="57" customFormat="1" ht="30" customHeight="1" x14ac:dyDescent="0.2">
      <c r="A437" s="88" t="s">
        <v>73</v>
      </c>
      <c r="B437" s="89" t="s">
        <v>657</v>
      </c>
      <c r="C437" s="90" t="s">
        <v>84</v>
      </c>
      <c r="D437" s="131" t="s">
        <v>265</v>
      </c>
      <c r="E437" s="92" t="s">
        <v>36</v>
      </c>
      <c r="F437" s="110">
        <v>2</v>
      </c>
      <c r="G437" s="94"/>
      <c r="H437" s="95">
        <f t="shared" si="75"/>
        <v>0</v>
      </c>
      <c r="AU437"/>
    </row>
    <row r="438" spans="1:47" s="57" customFormat="1" ht="30" customHeight="1" x14ac:dyDescent="0.2">
      <c r="A438" s="88" t="s">
        <v>74</v>
      </c>
      <c r="B438" s="89" t="s">
        <v>658</v>
      </c>
      <c r="C438" s="90" t="s">
        <v>85</v>
      </c>
      <c r="D438" s="131" t="s">
        <v>265</v>
      </c>
      <c r="E438" s="92" t="s">
        <v>36</v>
      </c>
      <c r="F438" s="110">
        <v>1</v>
      </c>
      <c r="G438" s="94"/>
      <c r="H438" s="95">
        <f t="shared" si="75"/>
        <v>0</v>
      </c>
      <c r="AU438"/>
    </row>
    <row r="439" spans="1:47" s="57" customFormat="1" ht="30" customHeight="1" x14ac:dyDescent="0.2">
      <c r="A439" s="137" t="s">
        <v>295</v>
      </c>
      <c r="B439" s="138" t="s">
        <v>659</v>
      </c>
      <c r="C439" s="133" t="s">
        <v>297</v>
      </c>
      <c r="D439" s="131" t="s">
        <v>265</v>
      </c>
      <c r="E439" s="139" t="s">
        <v>36</v>
      </c>
      <c r="F439" s="140">
        <v>1</v>
      </c>
      <c r="G439" s="141"/>
      <c r="H439" s="142">
        <f t="shared" si="75"/>
        <v>0</v>
      </c>
      <c r="AU439"/>
    </row>
    <row r="440" spans="1:47" ht="33" customHeight="1" x14ac:dyDescent="0.2">
      <c r="A440" s="17"/>
      <c r="B440" s="68"/>
      <c r="C440" s="103" t="s">
        <v>23</v>
      </c>
      <c r="D440" s="69"/>
      <c r="E440" s="74"/>
      <c r="F440" s="104"/>
      <c r="G440" s="71"/>
      <c r="H440" s="72"/>
    </row>
    <row r="441" spans="1:47" s="57" customFormat="1" ht="30" customHeight="1" x14ac:dyDescent="0.2">
      <c r="A441" s="105" t="s">
        <v>61</v>
      </c>
      <c r="B441" s="89" t="s">
        <v>660</v>
      </c>
      <c r="C441" s="90" t="s">
        <v>62</v>
      </c>
      <c r="D441" s="101" t="s">
        <v>364</v>
      </c>
      <c r="E441" s="92"/>
      <c r="F441" s="93"/>
      <c r="G441" s="99"/>
      <c r="H441" s="95"/>
      <c r="AU441"/>
    </row>
    <row r="442" spans="1:47" s="57" customFormat="1" ht="30" customHeight="1" x14ac:dyDescent="0.2">
      <c r="A442" s="105" t="s">
        <v>153</v>
      </c>
      <c r="B442" s="100" t="s">
        <v>30</v>
      </c>
      <c r="C442" s="90" t="s">
        <v>154</v>
      </c>
      <c r="D442" s="101"/>
      <c r="E442" s="92" t="s">
        <v>29</v>
      </c>
      <c r="F442" s="93">
        <v>60</v>
      </c>
      <c r="G442" s="94"/>
      <c r="H442" s="95">
        <f>ROUND(G442*F442,2)</f>
        <v>0</v>
      </c>
      <c r="AU442"/>
    </row>
    <row r="443" spans="1:47" s="57" customFormat="1" ht="30" customHeight="1" x14ac:dyDescent="0.2">
      <c r="A443" s="105" t="s">
        <v>63</v>
      </c>
      <c r="B443" s="100" t="s">
        <v>37</v>
      </c>
      <c r="C443" s="90" t="s">
        <v>155</v>
      </c>
      <c r="D443" s="101"/>
      <c r="E443" s="92" t="s">
        <v>29</v>
      </c>
      <c r="F443" s="93">
        <v>550</v>
      </c>
      <c r="G443" s="94"/>
      <c r="H443" s="95">
        <f>ROUND(G443*F443,2)</f>
        <v>0</v>
      </c>
      <c r="AU443"/>
    </row>
    <row r="444" spans="1:47" s="36" customFormat="1" ht="30" customHeight="1" thickBot="1" x14ac:dyDescent="0.25">
      <c r="A444" s="37"/>
      <c r="B444" s="32" t="str">
        <f>B376</f>
        <v>F</v>
      </c>
      <c r="C444" s="224" t="str">
        <f>C376</f>
        <v>SHERBROOK STREET - LOGAN AVENUE TO HENRY AVENUE (MAJOR REHABILITATION)</v>
      </c>
      <c r="D444" s="225"/>
      <c r="E444" s="225"/>
      <c r="F444" s="226"/>
      <c r="G444" s="37" t="s">
        <v>16</v>
      </c>
      <c r="H444" s="37">
        <f>SUM(H376:H443)</f>
        <v>0</v>
      </c>
    </row>
    <row r="445" spans="1:47" s="36" customFormat="1" ht="30" customHeight="1" thickTop="1" x14ac:dyDescent="0.2">
      <c r="A445" s="34"/>
      <c r="B445" s="33" t="s">
        <v>357</v>
      </c>
      <c r="C445" s="232" t="s">
        <v>537</v>
      </c>
      <c r="D445" s="233"/>
      <c r="E445" s="233"/>
      <c r="F445" s="234"/>
      <c r="G445" s="34"/>
      <c r="H445" s="35"/>
    </row>
    <row r="446" spans="1:47" ht="33" customHeight="1" x14ac:dyDescent="0.2">
      <c r="A446" s="17"/>
      <c r="B446" s="68"/>
      <c r="C446" s="86" t="s">
        <v>18</v>
      </c>
      <c r="D446" s="69"/>
      <c r="E446" s="70" t="s">
        <v>1</v>
      </c>
      <c r="F446" s="70" t="s">
        <v>1</v>
      </c>
      <c r="G446" s="71" t="s">
        <v>1</v>
      </c>
      <c r="H446" s="72"/>
      <c r="AU446" s="87" t="s">
        <v>405</v>
      </c>
    </row>
    <row r="447" spans="1:47" s="57" customFormat="1" ht="30" customHeight="1" x14ac:dyDescent="0.2">
      <c r="A447" s="97" t="s">
        <v>466</v>
      </c>
      <c r="B447" s="89" t="s">
        <v>358</v>
      </c>
      <c r="C447" s="90" t="s">
        <v>467</v>
      </c>
      <c r="D447" s="91" t="s">
        <v>407</v>
      </c>
      <c r="E447" s="92" t="s">
        <v>27</v>
      </c>
      <c r="F447" s="93">
        <v>10</v>
      </c>
      <c r="G447" s="94"/>
      <c r="H447" s="95">
        <f t="shared" ref="H447" si="76">ROUND(G447*F447,2)</f>
        <v>0</v>
      </c>
    </row>
    <row r="448" spans="1:47" s="57" customFormat="1" ht="33" customHeight="1" x14ac:dyDescent="0.2">
      <c r="A448" s="97" t="s">
        <v>32</v>
      </c>
      <c r="B448" s="89" t="s">
        <v>661</v>
      </c>
      <c r="C448" s="90" t="s">
        <v>33</v>
      </c>
      <c r="D448" s="91" t="s">
        <v>362</v>
      </c>
      <c r="E448" s="92"/>
      <c r="F448" s="93"/>
      <c r="G448" s="99"/>
      <c r="H448" s="95"/>
    </row>
    <row r="449" spans="1:47" s="57" customFormat="1" ht="33" customHeight="1" x14ac:dyDescent="0.2">
      <c r="A449" s="97" t="s">
        <v>368</v>
      </c>
      <c r="B449" s="100" t="s">
        <v>30</v>
      </c>
      <c r="C449" s="90" t="s">
        <v>369</v>
      </c>
      <c r="D449" s="101" t="s">
        <v>1</v>
      </c>
      <c r="E449" s="92" t="s">
        <v>27</v>
      </c>
      <c r="F449" s="93">
        <v>10</v>
      </c>
      <c r="G449" s="94"/>
      <c r="H449" s="95">
        <f t="shared" ref="H449:H450" si="77">ROUND(G449*F449,2)</f>
        <v>0</v>
      </c>
    </row>
    <row r="450" spans="1:47" s="57" customFormat="1" ht="30" customHeight="1" x14ac:dyDescent="0.2">
      <c r="A450" s="88" t="s">
        <v>34</v>
      </c>
      <c r="B450" s="89" t="s">
        <v>662</v>
      </c>
      <c r="C450" s="90" t="s">
        <v>35</v>
      </c>
      <c r="D450" s="91" t="s">
        <v>362</v>
      </c>
      <c r="E450" s="92" t="s">
        <v>29</v>
      </c>
      <c r="F450" s="93">
        <v>165</v>
      </c>
      <c r="G450" s="94"/>
      <c r="H450" s="95">
        <f t="shared" si="77"/>
        <v>0</v>
      </c>
    </row>
    <row r="451" spans="1:47" ht="33" customHeight="1" x14ac:dyDescent="0.2">
      <c r="A451" s="17"/>
      <c r="B451" s="68"/>
      <c r="C451" s="103" t="s">
        <v>355</v>
      </c>
      <c r="D451" s="69"/>
      <c r="E451" s="74"/>
      <c r="F451" s="104"/>
      <c r="G451" s="71"/>
      <c r="H451" s="72"/>
      <c r="AU451" s="57"/>
    </row>
    <row r="452" spans="1:47" s="57" customFormat="1" ht="30" customHeight="1" x14ac:dyDescent="0.2">
      <c r="A452" s="105" t="s">
        <v>65</v>
      </c>
      <c r="B452" s="89" t="s">
        <v>663</v>
      </c>
      <c r="C452" s="90" t="s">
        <v>66</v>
      </c>
      <c r="D452" s="91" t="s">
        <v>362</v>
      </c>
      <c r="E452" s="92"/>
      <c r="F452" s="93"/>
      <c r="G452" s="99"/>
      <c r="H452" s="95"/>
    </row>
    <row r="453" spans="1:47" s="57" customFormat="1" ht="30" customHeight="1" x14ac:dyDescent="0.2">
      <c r="A453" s="105" t="s">
        <v>67</v>
      </c>
      <c r="B453" s="100" t="s">
        <v>30</v>
      </c>
      <c r="C453" s="90" t="s">
        <v>68</v>
      </c>
      <c r="D453" s="101" t="s">
        <v>1</v>
      </c>
      <c r="E453" s="92" t="s">
        <v>29</v>
      </c>
      <c r="F453" s="93">
        <v>145</v>
      </c>
      <c r="G453" s="94"/>
      <c r="H453" s="95">
        <f>ROUND(G453*F453,2)</f>
        <v>0</v>
      </c>
    </row>
    <row r="454" spans="1:47" s="57" customFormat="1" ht="30" customHeight="1" x14ac:dyDescent="0.2">
      <c r="A454" s="105" t="s">
        <v>468</v>
      </c>
      <c r="B454" s="89" t="s">
        <v>664</v>
      </c>
      <c r="C454" s="90" t="s">
        <v>469</v>
      </c>
      <c r="D454" s="101" t="s">
        <v>175</v>
      </c>
      <c r="E454" s="92"/>
      <c r="F454" s="93"/>
      <c r="G454" s="99"/>
      <c r="H454" s="95"/>
    </row>
    <row r="455" spans="1:47" s="57" customFormat="1" ht="39.950000000000003" customHeight="1" x14ac:dyDescent="0.2">
      <c r="A455" s="105" t="s">
        <v>601</v>
      </c>
      <c r="B455" s="100" t="s">
        <v>30</v>
      </c>
      <c r="C455" s="90" t="s">
        <v>606</v>
      </c>
      <c r="D455" s="101" t="s">
        <v>1</v>
      </c>
      <c r="E455" s="92" t="s">
        <v>29</v>
      </c>
      <c r="F455" s="93">
        <v>300</v>
      </c>
      <c r="G455" s="94"/>
      <c r="H455" s="95">
        <f>ROUND(G455*F455,2)</f>
        <v>0</v>
      </c>
    </row>
    <row r="456" spans="1:47" s="57" customFormat="1" ht="30" customHeight="1" x14ac:dyDescent="0.2">
      <c r="A456" s="105" t="s">
        <v>439</v>
      </c>
      <c r="B456" s="89" t="s">
        <v>665</v>
      </c>
      <c r="C456" s="90" t="s">
        <v>440</v>
      </c>
      <c r="D456" s="101" t="s">
        <v>175</v>
      </c>
      <c r="E456" s="92"/>
      <c r="F456" s="93"/>
      <c r="G456" s="99"/>
      <c r="H456" s="95"/>
    </row>
    <row r="457" spans="1:47" s="57" customFormat="1" ht="30" customHeight="1" x14ac:dyDescent="0.2">
      <c r="A457" s="105" t="s">
        <v>602</v>
      </c>
      <c r="B457" s="100" t="s">
        <v>30</v>
      </c>
      <c r="C457" s="90" t="s">
        <v>607</v>
      </c>
      <c r="D457" s="101" t="s">
        <v>1</v>
      </c>
      <c r="E457" s="92" t="s">
        <v>29</v>
      </c>
      <c r="F457" s="93">
        <v>60</v>
      </c>
      <c r="G457" s="94"/>
      <c r="H457" s="95">
        <f t="shared" ref="H457:H460" si="78">ROUND(G457*F457,2)</f>
        <v>0</v>
      </c>
    </row>
    <row r="458" spans="1:47" s="57" customFormat="1" ht="30" customHeight="1" x14ac:dyDescent="0.2">
      <c r="A458" s="105" t="s">
        <v>603</v>
      </c>
      <c r="B458" s="100" t="s">
        <v>37</v>
      </c>
      <c r="C458" s="90" t="s">
        <v>608</v>
      </c>
      <c r="D458" s="101" t="s">
        <v>1</v>
      </c>
      <c r="E458" s="92" t="s">
        <v>29</v>
      </c>
      <c r="F458" s="93">
        <v>175</v>
      </c>
      <c r="G458" s="94"/>
      <c r="H458" s="95">
        <f t="shared" si="78"/>
        <v>0</v>
      </c>
    </row>
    <row r="459" spans="1:47" s="57" customFormat="1" ht="30" customHeight="1" x14ac:dyDescent="0.2">
      <c r="A459" s="105" t="s">
        <v>604</v>
      </c>
      <c r="B459" s="100" t="s">
        <v>47</v>
      </c>
      <c r="C459" s="90" t="s">
        <v>666</v>
      </c>
      <c r="D459" s="101" t="s">
        <v>1</v>
      </c>
      <c r="E459" s="92" t="s">
        <v>29</v>
      </c>
      <c r="F459" s="93">
        <v>10</v>
      </c>
      <c r="G459" s="94"/>
      <c r="H459" s="95">
        <f t="shared" si="78"/>
        <v>0</v>
      </c>
    </row>
    <row r="460" spans="1:47" s="57" customFormat="1" ht="30" customHeight="1" x14ac:dyDescent="0.2">
      <c r="A460" s="105" t="s">
        <v>605</v>
      </c>
      <c r="B460" s="100" t="s">
        <v>60</v>
      </c>
      <c r="C460" s="90" t="s">
        <v>609</v>
      </c>
      <c r="D460" s="101" t="s">
        <v>1</v>
      </c>
      <c r="E460" s="92" t="s">
        <v>29</v>
      </c>
      <c r="F460" s="93">
        <v>130</v>
      </c>
      <c r="G460" s="94"/>
      <c r="H460" s="95">
        <f t="shared" si="78"/>
        <v>0</v>
      </c>
    </row>
    <row r="461" spans="1:47" s="57" customFormat="1" ht="33" customHeight="1" x14ac:dyDescent="0.2">
      <c r="A461" s="105" t="s">
        <v>228</v>
      </c>
      <c r="B461" s="143" t="s">
        <v>668</v>
      </c>
      <c r="C461" s="90" t="s">
        <v>229</v>
      </c>
      <c r="D461" s="101" t="s">
        <v>175</v>
      </c>
      <c r="E461" s="92"/>
      <c r="F461" s="93"/>
      <c r="G461" s="99"/>
      <c r="H461" s="95"/>
      <c r="AU461" s="132"/>
    </row>
    <row r="462" spans="1:47" s="57" customFormat="1" ht="39.950000000000003" customHeight="1" x14ac:dyDescent="0.2">
      <c r="A462" s="105" t="s">
        <v>546</v>
      </c>
      <c r="B462" s="100" t="s">
        <v>30</v>
      </c>
      <c r="C462" s="90" t="s">
        <v>547</v>
      </c>
      <c r="D462" s="101" t="s">
        <v>1</v>
      </c>
      <c r="E462" s="92" t="s">
        <v>29</v>
      </c>
      <c r="F462" s="93">
        <v>25</v>
      </c>
      <c r="G462" s="94"/>
      <c r="H462" s="95">
        <f t="shared" ref="H462" si="79">ROUND(G462*F462,2)</f>
        <v>0</v>
      </c>
    </row>
    <row r="463" spans="1:47" s="57" customFormat="1" ht="30" customHeight="1" x14ac:dyDescent="0.2">
      <c r="A463" s="105" t="s">
        <v>230</v>
      </c>
      <c r="B463" s="89" t="s">
        <v>669</v>
      </c>
      <c r="C463" s="159" t="s">
        <v>231</v>
      </c>
      <c r="D463" s="78" t="s">
        <v>172</v>
      </c>
      <c r="E463" s="92" t="s">
        <v>29</v>
      </c>
      <c r="F463" s="93">
        <v>175</v>
      </c>
      <c r="G463" s="94"/>
      <c r="H463" s="95">
        <f t="shared" ref="H463:H464" si="80">ROUND(G463*F463,2)</f>
        <v>0</v>
      </c>
    </row>
    <row r="464" spans="1:47" s="57" customFormat="1" ht="30" customHeight="1" x14ac:dyDescent="0.2">
      <c r="A464" s="105" t="s">
        <v>232</v>
      </c>
      <c r="B464" s="89" t="s">
        <v>670</v>
      </c>
      <c r="C464" s="159" t="s">
        <v>233</v>
      </c>
      <c r="D464" s="78" t="s">
        <v>172</v>
      </c>
      <c r="E464" s="92" t="s">
        <v>29</v>
      </c>
      <c r="F464" s="93">
        <v>175</v>
      </c>
      <c r="G464" s="94"/>
      <c r="H464" s="95">
        <f t="shared" si="80"/>
        <v>0</v>
      </c>
    </row>
    <row r="465" spans="1:47" s="57" customFormat="1" ht="30" customHeight="1" x14ac:dyDescent="0.2">
      <c r="A465" s="105" t="s">
        <v>38</v>
      </c>
      <c r="B465" s="89" t="s">
        <v>671</v>
      </c>
      <c r="C465" s="90" t="s">
        <v>39</v>
      </c>
      <c r="D465" s="101" t="s">
        <v>175</v>
      </c>
      <c r="E465" s="92"/>
      <c r="F465" s="93"/>
      <c r="G465" s="99"/>
      <c r="H465" s="95"/>
      <c r="AU465"/>
    </row>
    <row r="466" spans="1:47" s="57" customFormat="1" ht="30" customHeight="1" x14ac:dyDescent="0.2">
      <c r="A466" s="105" t="s">
        <v>40</v>
      </c>
      <c r="B466" s="100" t="s">
        <v>30</v>
      </c>
      <c r="C466" s="90" t="s">
        <v>41</v>
      </c>
      <c r="D466" s="101" t="s">
        <v>1</v>
      </c>
      <c r="E466" s="92" t="s">
        <v>36</v>
      </c>
      <c r="F466" s="109">
        <v>480</v>
      </c>
      <c r="G466" s="94"/>
      <c r="H466" s="95">
        <f>ROUND(G466*F466,2)</f>
        <v>0</v>
      </c>
    </row>
    <row r="467" spans="1:47" s="57" customFormat="1" ht="30" customHeight="1" x14ac:dyDescent="0.2">
      <c r="A467" s="105" t="s">
        <v>42</v>
      </c>
      <c r="B467" s="89" t="s">
        <v>672</v>
      </c>
      <c r="C467" s="90" t="s">
        <v>43</v>
      </c>
      <c r="D467" s="101" t="s">
        <v>175</v>
      </c>
      <c r="E467" s="92"/>
      <c r="F467" s="93"/>
      <c r="G467" s="99"/>
      <c r="H467" s="95"/>
      <c r="AU467"/>
    </row>
    <row r="468" spans="1:47" s="57" customFormat="1" ht="30" customHeight="1" x14ac:dyDescent="0.2">
      <c r="A468" s="106" t="s">
        <v>176</v>
      </c>
      <c r="B468" s="107" t="s">
        <v>30</v>
      </c>
      <c r="C468" s="108" t="s">
        <v>177</v>
      </c>
      <c r="D468" s="107" t="s">
        <v>1</v>
      </c>
      <c r="E468" s="107" t="s">
        <v>36</v>
      </c>
      <c r="F468" s="109">
        <v>15</v>
      </c>
      <c r="G468" s="94"/>
      <c r="H468" s="95">
        <f>ROUND(G468*F468,2)</f>
        <v>0</v>
      </c>
    </row>
    <row r="469" spans="1:47" s="57" customFormat="1" ht="30" customHeight="1" x14ac:dyDescent="0.2">
      <c r="A469" s="105" t="s">
        <v>44</v>
      </c>
      <c r="B469" s="100" t="s">
        <v>37</v>
      </c>
      <c r="C469" s="90" t="s">
        <v>45</v>
      </c>
      <c r="D469" s="101" t="s">
        <v>1</v>
      </c>
      <c r="E469" s="92" t="s">
        <v>36</v>
      </c>
      <c r="F469" s="109">
        <v>630</v>
      </c>
      <c r="G469" s="94"/>
      <c r="H469" s="95">
        <f>ROUND(G469*F469,2)</f>
        <v>0</v>
      </c>
    </row>
    <row r="470" spans="1:47" s="57" customFormat="1" ht="30" customHeight="1" x14ac:dyDescent="0.2">
      <c r="A470" s="105" t="s">
        <v>157</v>
      </c>
      <c r="B470" s="89" t="s">
        <v>673</v>
      </c>
      <c r="C470" s="90" t="s">
        <v>158</v>
      </c>
      <c r="D470" s="101" t="s">
        <v>102</v>
      </c>
      <c r="E470" s="92"/>
      <c r="F470" s="93"/>
      <c r="G470" s="99"/>
      <c r="H470" s="95"/>
    </row>
    <row r="471" spans="1:47" s="57" customFormat="1" ht="30" customHeight="1" x14ac:dyDescent="0.2">
      <c r="A471" s="105" t="s">
        <v>159</v>
      </c>
      <c r="B471" s="100" t="s">
        <v>30</v>
      </c>
      <c r="C471" s="90" t="s">
        <v>103</v>
      </c>
      <c r="D471" s="101" t="s">
        <v>1</v>
      </c>
      <c r="E471" s="92" t="s">
        <v>29</v>
      </c>
      <c r="F471" s="93">
        <v>95</v>
      </c>
      <c r="G471" s="94"/>
      <c r="H471" s="95">
        <f t="shared" ref="H471" si="81">ROUND(G471*F471,2)</f>
        <v>0</v>
      </c>
    </row>
    <row r="472" spans="1:47" s="57" customFormat="1" ht="30" customHeight="1" x14ac:dyDescent="0.2">
      <c r="A472" s="105" t="s">
        <v>511</v>
      </c>
      <c r="B472" s="89" t="s">
        <v>674</v>
      </c>
      <c r="C472" s="90" t="s">
        <v>512</v>
      </c>
      <c r="D472" s="101" t="s">
        <v>444</v>
      </c>
      <c r="E472" s="92"/>
      <c r="F472" s="93"/>
      <c r="G472" s="99"/>
      <c r="H472" s="95"/>
    </row>
    <row r="473" spans="1:47" s="57" customFormat="1" ht="30" customHeight="1" x14ac:dyDescent="0.2">
      <c r="A473" s="105" t="s">
        <v>519</v>
      </c>
      <c r="B473" s="100" t="s">
        <v>30</v>
      </c>
      <c r="C473" s="90" t="s">
        <v>520</v>
      </c>
      <c r="D473" s="101" t="s">
        <v>237</v>
      </c>
      <c r="E473" s="92" t="s">
        <v>29</v>
      </c>
      <c r="F473" s="93">
        <v>35</v>
      </c>
      <c r="G473" s="94"/>
      <c r="H473" s="95">
        <f t="shared" ref="H473:H475" si="82">ROUND(G473*F473,2)</f>
        <v>0</v>
      </c>
      <c r="AU473"/>
    </row>
    <row r="474" spans="1:47" s="57" customFormat="1" ht="33" customHeight="1" x14ac:dyDescent="0.2">
      <c r="A474" s="105" t="s">
        <v>521</v>
      </c>
      <c r="B474" s="100" t="s">
        <v>37</v>
      </c>
      <c r="C474" s="90" t="s">
        <v>522</v>
      </c>
      <c r="D474" s="101" t="s">
        <v>1</v>
      </c>
      <c r="E474" s="92" t="s">
        <v>29</v>
      </c>
      <c r="F474" s="93">
        <v>70</v>
      </c>
      <c r="G474" s="126"/>
      <c r="H474" s="95">
        <f t="shared" si="82"/>
        <v>0</v>
      </c>
      <c r="AU474"/>
    </row>
    <row r="475" spans="1:47" s="57" customFormat="1" ht="33" customHeight="1" x14ac:dyDescent="0.2">
      <c r="A475" s="105" t="s">
        <v>493</v>
      </c>
      <c r="B475" s="100" t="s">
        <v>47</v>
      </c>
      <c r="C475" s="90" t="s">
        <v>643</v>
      </c>
      <c r="D475" s="101" t="s">
        <v>494</v>
      </c>
      <c r="E475" s="92" t="s">
        <v>29</v>
      </c>
      <c r="F475" s="93">
        <v>230</v>
      </c>
      <c r="G475" s="94"/>
      <c r="H475" s="95">
        <f t="shared" si="82"/>
        <v>0</v>
      </c>
      <c r="AU475"/>
    </row>
    <row r="476" spans="1:47" s="57" customFormat="1" ht="30" customHeight="1" x14ac:dyDescent="0.2">
      <c r="A476" s="105" t="s">
        <v>234</v>
      </c>
      <c r="B476" s="89" t="s">
        <v>675</v>
      </c>
      <c r="C476" s="90" t="s">
        <v>235</v>
      </c>
      <c r="D476" s="101" t="s">
        <v>444</v>
      </c>
      <c r="E476" s="92"/>
      <c r="F476" s="93"/>
      <c r="G476" s="99"/>
      <c r="H476" s="95"/>
      <c r="AU476"/>
    </row>
    <row r="477" spans="1:47" s="57" customFormat="1" ht="30" customHeight="1" x14ac:dyDescent="0.2">
      <c r="A477" s="105" t="s">
        <v>236</v>
      </c>
      <c r="B477" s="100" t="s">
        <v>30</v>
      </c>
      <c r="C477" s="90" t="s">
        <v>363</v>
      </c>
      <c r="D477" s="101" t="s">
        <v>237</v>
      </c>
      <c r="E477" s="92"/>
      <c r="F477" s="93"/>
      <c r="G477" s="99"/>
      <c r="H477" s="95"/>
      <c r="AU477"/>
    </row>
    <row r="478" spans="1:47" s="57" customFormat="1" ht="30" customHeight="1" x14ac:dyDescent="0.2">
      <c r="A478" s="105" t="s">
        <v>238</v>
      </c>
      <c r="B478" s="129" t="s">
        <v>104</v>
      </c>
      <c r="C478" s="90" t="s">
        <v>239</v>
      </c>
      <c r="D478" s="101"/>
      <c r="E478" s="92" t="s">
        <v>29</v>
      </c>
      <c r="F478" s="93">
        <v>10</v>
      </c>
      <c r="G478" s="94"/>
      <c r="H478" s="95">
        <f>ROUND(G478*F478,2)</f>
        <v>0</v>
      </c>
      <c r="AU478"/>
    </row>
    <row r="479" spans="1:47" s="57" customFormat="1" ht="30" customHeight="1" x14ac:dyDescent="0.2">
      <c r="A479" s="105" t="s">
        <v>272</v>
      </c>
      <c r="B479" s="129" t="s">
        <v>105</v>
      </c>
      <c r="C479" s="90" t="s">
        <v>273</v>
      </c>
      <c r="D479" s="101" t="s">
        <v>1</v>
      </c>
      <c r="E479" s="92" t="s">
        <v>29</v>
      </c>
      <c r="F479" s="93">
        <v>230</v>
      </c>
      <c r="G479" s="94"/>
      <c r="H479" s="95">
        <f>ROUND(G479*F479,2)</f>
        <v>0</v>
      </c>
      <c r="AU479"/>
    </row>
    <row r="480" spans="1:47" s="57" customFormat="1" ht="30" customHeight="1" x14ac:dyDescent="0.2">
      <c r="A480" s="105" t="s">
        <v>242</v>
      </c>
      <c r="B480" s="89" t="s">
        <v>676</v>
      </c>
      <c r="C480" s="90" t="s">
        <v>243</v>
      </c>
      <c r="D480" s="101" t="s">
        <v>244</v>
      </c>
      <c r="E480" s="92"/>
      <c r="F480" s="93"/>
      <c r="G480" s="99"/>
      <c r="H480" s="95"/>
      <c r="AU480"/>
    </row>
    <row r="481" spans="1:47" s="57" customFormat="1" ht="30" customHeight="1" x14ac:dyDescent="0.2">
      <c r="A481" s="105" t="s">
        <v>523</v>
      </c>
      <c r="B481" s="100" t="s">
        <v>30</v>
      </c>
      <c r="C481" s="90" t="s">
        <v>524</v>
      </c>
      <c r="D481" s="101" t="s">
        <v>1</v>
      </c>
      <c r="E481" s="92" t="s">
        <v>46</v>
      </c>
      <c r="F481" s="93">
        <v>55</v>
      </c>
      <c r="G481" s="94"/>
      <c r="H481" s="95">
        <f t="shared" ref="H481" si="83">ROUND(G481*F481,2)</f>
        <v>0</v>
      </c>
      <c r="AU481"/>
    </row>
    <row r="482" spans="1:47" s="57" customFormat="1" ht="30" customHeight="1" x14ac:dyDescent="0.2">
      <c r="A482" s="105" t="s">
        <v>245</v>
      </c>
      <c r="B482" s="89" t="s">
        <v>677</v>
      </c>
      <c r="C482" s="90" t="s">
        <v>246</v>
      </c>
      <c r="D482" s="101" t="s">
        <v>244</v>
      </c>
      <c r="E482" s="92"/>
      <c r="F482" s="93"/>
      <c r="G482" s="99"/>
      <c r="H482" s="95"/>
      <c r="AU482"/>
    </row>
    <row r="483" spans="1:47" s="57" customFormat="1" ht="33" customHeight="1" x14ac:dyDescent="0.2">
      <c r="A483" s="105" t="s">
        <v>247</v>
      </c>
      <c r="B483" s="100" t="s">
        <v>30</v>
      </c>
      <c r="C483" s="90" t="s">
        <v>548</v>
      </c>
      <c r="D483" s="101" t="s">
        <v>119</v>
      </c>
      <c r="E483" s="92" t="s">
        <v>46</v>
      </c>
      <c r="F483" s="93">
        <v>35</v>
      </c>
      <c r="G483" s="94"/>
      <c r="H483" s="95">
        <f t="shared" ref="H483:H486" si="84">ROUND(G483*F483,2)</f>
        <v>0</v>
      </c>
      <c r="AU483"/>
    </row>
    <row r="484" spans="1:47" s="57" customFormat="1" ht="33" customHeight="1" x14ac:dyDescent="0.2">
      <c r="A484" s="105" t="s">
        <v>497</v>
      </c>
      <c r="B484" s="100" t="s">
        <v>37</v>
      </c>
      <c r="C484" s="90" t="s">
        <v>634</v>
      </c>
      <c r="D484" s="101" t="s">
        <v>109</v>
      </c>
      <c r="E484" s="92" t="s">
        <v>46</v>
      </c>
      <c r="F484" s="93">
        <v>25</v>
      </c>
      <c r="G484" s="94"/>
      <c r="H484" s="95">
        <f t="shared" si="84"/>
        <v>0</v>
      </c>
      <c r="AU484"/>
    </row>
    <row r="485" spans="1:47" s="57" customFormat="1" ht="33" customHeight="1" x14ac:dyDescent="0.2">
      <c r="A485" s="105" t="s">
        <v>525</v>
      </c>
      <c r="B485" s="100" t="s">
        <v>47</v>
      </c>
      <c r="C485" s="90" t="s">
        <v>667</v>
      </c>
      <c r="D485" s="101" t="s">
        <v>526</v>
      </c>
      <c r="E485" s="92" t="s">
        <v>46</v>
      </c>
      <c r="F485" s="93">
        <v>30</v>
      </c>
      <c r="G485" s="94"/>
      <c r="H485" s="95">
        <f t="shared" si="84"/>
        <v>0</v>
      </c>
    </row>
    <row r="486" spans="1:47" s="158" customFormat="1" ht="33" customHeight="1" x14ac:dyDescent="0.2">
      <c r="A486" s="105" t="s">
        <v>527</v>
      </c>
      <c r="B486" s="100" t="s">
        <v>60</v>
      </c>
      <c r="C486" s="90" t="s">
        <v>384</v>
      </c>
      <c r="D486" s="101" t="s">
        <v>528</v>
      </c>
      <c r="E486" s="92" t="s">
        <v>46</v>
      </c>
      <c r="F486" s="93">
        <v>5</v>
      </c>
      <c r="G486" s="94"/>
      <c r="H486" s="95">
        <f t="shared" si="84"/>
        <v>0</v>
      </c>
      <c r="AU486"/>
    </row>
    <row r="487" spans="1:47" s="57" customFormat="1" ht="30" customHeight="1" x14ac:dyDescent="0.2">
      <c r="A487" s="105" t="s">
        <v>107</v>
      </c>
      <c r="B487" s="89" t="s">
        <v>678</v>
      </c>
      <c r="C487" s="90" t="s">
        <v>48</v>
      </c>
      <c r="D487" s="101" t="s">
        <v>180</v>
      </c>
      <c r="E487" s="92"/>
      <c r="F487" s="93"/>
      <c r="G487" s="99"/>
      <c r="H487" s="95"/>
      <c r="AU487"/>
    </row>
    <row r="488" spans="1:47" s="57" customFormat="1" ht="33" customHeight="1" x14ac:dyDescent="0.2">
      <c r="A488" s="105" t="s">
        <v>326</v>
      </c>
      <c r="B488" s="100" t="s">
        <v>30</v>
      </c>
      <c r="C488" s="90" t="s">
        <v>548</v>
      </c>
      <c r="D488" s="101" t="s">
        <v>327</v>
      </c>
      <c r="E488" s="92"/>
      <c r="F488" s="93"/>
      <c r="G488" s="102"/>
      <c r="H488" s="95"/>
      <c r="AU488"/>
    </row>
    <row r="489" spans="1:47" s="57" customFormat="1" ht="30" customHeight="1" x14ac:dyDescent="0.2">
      <c r="A489" s="105" t="s">
        <v>859</v>
      </c>
      <c r="B489" s="154" t="s">
        <v>104</v>
      </c>
      <c r="C489" s="155" t="s">
        <v>338</v>
      </c>
      <c r="D489" s="91"/>
      <c r="E489" s="156" t="s">
        <v>46</v>
      </c>
      <c r="F489" s="157">
        <v>10</v>
      </c>
      <c r="G489" s="94"/>
      <c r="H489" s="102">
        <f>ROUND(G489*F489,2)</f>
        <v>0</v>
      </c>
      <c r="AU489"/>
    </row>
    <row r="490" spans="1:47" s="57" customFormat="1" ht="30" customHeight="1" x14ac:dyDescent="0.2">
      <c r="A490" s="105" t="s">
        <v>860</v>
      </c>
      <c r="B490" s="154" t="s">
        <v>105</v>
      </c>
      <c r="C490" s="155" t="s">
        <v>498</v>
      </c>
      <c r="D490" s="91"/>
      <c r="E490" s="156" t="s">
        <v>46</v>
      </c>
      <c r="F490" s="157">
        <v>20</v>
      </c>
      <c r="G490" s="94"/>
      <c r="H490" s="102">
        <f>ROUND(G490*F490,2)</f>
        <v>0</v>
      </c>
      <c r="AU490"/>
    </row>
    <row r="491" spans="1:47" s="57" customFormat="1" ht="30" customHeight="1" x14ac:dyDescent="0.2">
      <c r="A491" s="105" t="s">
        <v>861</v>
      </c>
      <c r="B491" s="154" t="s">
        <v>499</v>
      </c>
      <c r="C491" s="155" t="s">
        <v>500</v>
      </c>
      <c r="D491" s="91" t="s">
        <v>1</v>
      </c>
      <c r="E491" s="156" t="s">
        <v>46</v>
      </c>
      <c r="F491" s="157">
        <v>35</v>
      </c>
      <c r="G491" s="94"/>
      <c r="H491" s="102">
        <f>ROUND(G491*F491,2)</f>
        <v>0</v>
      </c>
      <c r="AU491"/>
    </row>
    <row r="492" spans="1:47" s="158" customFormat="1" ht="33" customHeight="1" x14ac:dyDescent="0.2">
      <c r="A492" s="105" t="s">
        <v>181</v>
      </c>
      <c r="B492" s="100" t="s">
        <v>37</v>
      </c>
      <c r="C492" s="90" t="s">
        <v>384</v>
      </c>
      <c r="D492" s="101" t="s">
        <v>110</v>
      </c>
      <c r="E492" s="92" t="s">
        <v>46</v>
      </c>
      <c r="F492" s="93">
        <v>15</v>
      </c>
      <c r="G492" s="94"/>
      <c r="H492" s="95">
        <f t="shared" ref="H492:H493" si="85">ROUND(G492*F492,2)</f>
        <v>0</v>
      </c>
      <c r="AU492"/>
    </row>
    <row r="493" spans="1:47" s="57" customFormat="1" ht="33" customHeight="1" x14ac:dyDescent="0.2">
      <c r="A493" s="105" t="s">
        <v>502</v>
      </c>
      <c r="B493" s="89" t="s">
        <v>679</v>
      </c>
      <c r="C493" s="90" t="s">
        <v>503</v>
      </c>
      <c r="D493" s="101" t="s">
        <v>402</v>
      </c>
      <c r="E493" s="92" t="s">
        <v>46</v>
      </c>
      <c r="F493" s="93">
        <v>55</v>
      </c>
      <c r="G493" s="94"/>
      <c r="H493" s="95">
        <f t="shared" si="85"/>
        <v>0</v>
      </c>
      <c r="AU493"/>
    </row>
    <row r="494" spans="1:47" s="57" customFormat="1" ht="30" customHeight="1" x14ac:dyDescent="0.2">
      <c r="A494" s="105" t="s">
        <v>182</v>
      </c>
      <c r="B494" s="89" t="s">
        <v>680</v>
      </c>
      <c r="C494" s="90" t="s">
        <v>183</v>
      </c>
      <c r="D494" s="78" t="s">
        <v>819</v>
      </c>
      <c r="E494" s="92"/>
      <c r="F494" s="93"/>
      <c r="G494" s="102"/>
      <c r="H494" s="95"/>
      <c r="AU494"/>
    </row>
    <row r="495" spans="1:47" s="57" customFormat="1" ht="30" customHeight="1" x14ac:dyDescent="0.2">
      <c r="A495" s="105" t="s">
        <v>252</v>
      </c>
      <c r="B495" s="100" t="s">
        <v>30</v>
      </c>
      <c r="C495" s="90" t="s">
        <v>253</v>
      </c>
      <c r="D495" s="101"/>
      <c r="E495" s="92"/>
      <c r="F495" s="93"/>
      <c r="G495" s="102"/>
      <c r="H495" s="95"/>
      <c r="AU495"/>
    </row>
    <row r="496" spans="1:47" s="57" customFormat="1" ht="30" customHeight="1" x14ac:dyDescent="0.2">
      <c r="A496" s="105" t="s">
        <v>395</v>
      </c>
      <c r="B496" s="129" t="s">
        <v>104</v>
      </c>
      <c r="C496" s="90" t="s">
        <v>394</v>
      </c>
      <c r="D496" s="101"/>
      <c r="E496" s="92" t="s">
        <v>31</v>
      </c>
      <c r="F496" s="93">
        <v>560</v>
      </c>
      <c r="G496" s="94"/>
      <c r="H496" s="95">
        <f>ROUND(G496*F496,2)</f>
        <v>0</v>
      </c>
      <c r="AU496"/>
    </row>
    <row r="497" spans="1:47" s="57" customFormat="1" ht="30" customHeight="1" x14ac:dyDescent="0.2">
      <c r="A497" s="105" t="s">
        <v>184</v>
      </c>
      <c r="B497" s="100" t="s">
        <v>37</v>
      </c>
      <c r="C497" s="90" t="s">
        <v>69</v>
      </c>
      <c r="D497" s="101"/>
      <c r="E497" s="92"/>
      <c r="F497" s="93"/>
      <c r="G497" s="102"/>
      <c r="H497" s="95"/>
      <c r="AU497"/>
    </row>
    <row r="498" spans="1:47" s="57" customFormat="1" ht="30" customHeight="1" x14ac:dyDescent="0.2">
      <c r="A498" s="105" t="s">
        <v>396</v>
      </c>
      <c r="B498" s="129" t="s">
        <v>104</v>
      </c>
      <c r="C498" s="90" t="s">
        <v>394</v>
      </c>
      <c r="D498" s="101"/>
      <c r="E498" s="92" t="s">
        <v>31</v>
      </c>
      <c r="F498" s="93">
        <v>25</v>
      </c>
      <c r="G498" s="94"/>
      <c r="H498" s="95">
        <f t="shared" ref="H498" si="86">ROUND(G498*F498,2)</f>
        <v>0</v>
      </c>
      <c r="AU498"/>
    </row>
    <row r="499" spans="1:47" s="57" customFormat="1" ht="30" customHeight="1" x14ac:dyDescent="0.2">
      <c r="A499" s="105"/>
      <c r="B499" s="129" t="s">
        <v>105</v>
      </c>
      <c r="C499" s="90" t="s">
        <v>504</v>
      </c>
      <c r="D499" s="101"/>
      <c r="E499" s="92" t="s">
        <v>31</v>
      </c>
      <c r="F499" s="93">
        <v>10</v>
      </c>
      <c r="G499" s="94"/>
      <c r="H499" s="95">
        <f t="shared" ref="H499" si="87">ROUND(G499*F499,2)</f>
        <v>0</v>
      </c>
      <c r="AU499"/>
    </row>
    <row r="500" spans="1:47" s="57" customFormat="1" ht="30" customHeight="1" x14ac:dyDescent="0.2">
      <c r="A500" s="105" t="s">
        <v>111</v>
      </c>
      <c r="B500" s="89" t="s">
        <v>681</v>
      </c>
      <c r="C500" s="90" t="s">
        <v>113</v>
      </c>
      <c r="D500" s="101" t="s">
        <v>254</v>
      </c>
      <c r="E500" s="92"/>
      <c r="F500" s="93"/>
      <c r="G500" s="99"/>
      <c r="H500" s="95"/>
      <c r="AU500"/>
    </row>
    <row r="501" spans="1:47" s="57" customFormat="1" ht="30" customHeight="1" x14ac:dyDescent="0.2">
      <c r="A501" s="105" t="s">
        <v>255</v>
      </c>
      <c r="B501" s="100" t="s">
        <v>30</v>
      </c>
      <c r="C501" s="90" t="s">
        <v>256</v>
      </c>
      <c r="D501" s="101" t="s">
        <v>1</v>
      </c>
      <c r="E501" s="92" t="s">
        <v>29</v>
      </c>
      <c r="F501" s="93">
        <v>35</v>
      </c>
      <c r="G501" s="94"/>
      <c r="H501" s="95">
        <f t="shared" ref="H501:H505" si="88">ROUND(G501*F501,2)</f>
        <v>0</v>
      </c>
      <c r="AU501"/>
    </row>
    <row r="502" spans="1:47" s="57" customFormat="1" ht="30" customHeight="1" x14ac:dyDescent="0.2">
      <c r="A502" s="105" t="s">
        <v>257</v>
      </c>
      <c r="B502" s="149" t="s">
        <v>37</v>
      </c>
      <c r="C502" s="84" t="s">
        <v>258</v>
      </c>
      <c r="D502" s="78" t="s">
        <v>1</v>
      </c>
      <c r="E502" s="83" t="s">
        <v>29</v>
      </c>
      <c r="F502" s="197">
        <v>20</v>
      </c>
      <c r="G502" s="126"/>
      <c r="H502" s="151">
        <f t="shared" si="88"/>
        <v>0</v>
      </c>
      <c r="AU502"/>
    </row>
    <row r="503" spans="1:47" s="57" customFormat="1" ht="30" customHeight="1" x14ac:dyDescent="0.2">
      <c r="A503" s="105" t="s">
        <v>505</v>
      </c>
      <c r="B503" s="89" t="s">
        <v>682</v>
      </c>
      <c r="C503" s="90" t="s">
        <v>506</v>
      </c>
      <c r="D503" s="101" t="s">
        <v>507</v>
      </c>
      <c r="E503" s="92"/>
      <c r="F503" s="93"/>
      <c r="G503" s="99"/>
      <c r="H503" s="95"/>
      <c r="AU503"/>
    </row>
    <row r="504" spans="1:47" s="57" customFormat="1" ht="30" customHeight="1" x14ac:dyDescent="0.2">
      <c r="A504" s="105" t="s">
        <v>508</v>
      </c>
      <c r="B504" s="100" t="s">
        <v>30</v>
      </c>
      <c r="C504" s="90" t="s">
        <v>509</v>
      </c>
      <c r="D504" s="101"/>
      <c r="E504" s="92" t="s">
        <v>29</v>
      </c>
      <c r="F504" s="111">
        <v>2255</v>
      </c>
      <c r="G504" s="94"/>
      <c r="H504" s="95">
        <f t="shared" si="88"/>
        <v>0</v>
      </c>
      <c r="AU504"/>
    </row>
    <row r="505" spans="1:47" s="57" customFormat="1" ht="30" customHeight="1" x14ac:dyDescent="0.2">
      <c r="A505" s="105" t="s">
        <v>114</v>
      </c>
      <c r="B505" s="89" t="s">
        <v>683</v>
      </c>
      <c r="C505" s="90" t="s">
        <v>116</v>
      </c>
      <c r="D505" s="101" t="s">
        <v>188</v>
      </c>
      <c r="E505" s="92" t="s">
        <v>36</v>
      </c>
      <c r="F505" s="110">
        <v>1</v>
      </c>
      <c r="G505" s="94"/>
      <c r="H505" s="95">
        <f t="shared" si="88"/>
        <v>0</v>
      </c>
      <c r="AU505"/>
    </row>
    <row r="506" spans="1:47" ht="33" customHeight="1" x14ac:dyDescent="0.2">
      <c r="A506" s="17"/>
      <c r="B506" s="75"/>
      <c r="C506" s="103" t="s">
        <v>20</v>
      </c>
      <c r="D506" s="69"/>
      <c r="E506" s="76"/>
      <c r="F506" s="104"/>
      <c r="G506" s="71"/>
      <c r="H506" s="72"/>
    </row>
    <row r="507" spans="1:47" s="57" customFormat="1" ht="30" customHeight="1" x14ac:dyDescent="0.2">
      <c r="A507" s="88" t="s">
        <v>54</v>
      </c>
      <c r="B507" s="89" t="s">
        <v>684</v>
      </c>
      <c r="C507" s="90" t="s">
        <v>55</v>
      </c>
      <c r="D507" s="101" t="s">
        <v>125</v>
      </c>
      <c r="E507" s="92" t="s">
        <v>46</v>
      </c>
      <c r="F507" s="111">
        <v>480</v>
      </c>
      <c r="G507" s="94"/>
      <c r="H507" s="95">
        <f>ROUND(G507*F507,2)</f>
        <v>0</v>
      </c>
      <c r="AU507"/>
    </row>
    <row r="508" spans="1:47" ht="33" customHeight="1" x14ac:dyDescent="0.2">
      <c r="A508" s="17"/>
      <c r="B508" s="75"/>
      <c r="C508" s="103" t="s">
        <v>21</v>
      </c>
      <c r="D508" s="69"/>
      <c r="E508" s="76"/>
      <c r="F508" s="104"/>
      <c r="G508" s="71"/>
      <c r="H508" s="72"/>
    </row>
    <row r="509" spans="1:47" s="57" customFormat="1" ht="30" customHeight="1" x14ac:dyDescent="0.2">
      <c r="A509" s="88" t="s">
        <v>126</v>
      </c>
      <c r="B509" s="89" t="s">
        <v>685</v>
      </c>
      <c r="C509" s="90" t="s">
        <v>128</v>
      </c>
      <c r="D509" s="101" t="s">
        <v>851</v>
      </c>
      <c r="E509" s="92"/>
      <c r="F509" s="111"/>
      <c r="G509" s="99"/>
      <c r="H509" s="112"/>
      <c r="AU509"/>
    </row>
    <row r="510" spans="1:47" s="57" customFormat="1" ht="30" customHeight="1" x14ac:dyDescent="0.2">
      <c r="A510" s="88" t="s">
        <v>339</v>
      </c>
      <c r="B510" s="100" t="s">
        <v>30</v>
      </c>
      <c r="C510" s="90" t="s">
        <v>130</v>
      </c>
      <c r="D510" s="101"/>
      <c r="E510" s="92" t="s">
        <v>36</v>
      </c>
      <c r="F510" s="110">
        <v>1</v>
      </c>
      <c r="G510" s="94"/>
      <c r="H510" s="95">
        <f>ROUND(G510*F510,2)</f>
        <v>0</v>
      </c>
      <c r="AU510"/>
    </row>
    <row r="511" spans="1:47" s="57" customFormat="1" ht="30" customHeight="1" x14ac:dyDescent="0.2">
      <c r="A511" s="88" t="s">
        <v>131</v>
      </c>
      <c r="B511" s="89" t="s">
        <v>686</v>
      </c>
      <c r="C511" s="90" t="s">
        <v>133</v>
      </c>
      <c r="D511" s="101" t="s">
        <v>851</v>
      </c>
      <c r="E511" s="92"/>
      <c r="F511" s="111"/>
      <c r="G511" s="99"/>
      <c r="H511" s="112"/>
      <c r="AU511"/>
    </row>
    <row r="512" spans="1:47" s="57" customFormat="1" ht="30" customHeight="1" x14ac:dyDescent="0.2">
      <c r="A512" s="88" t="s">
        <v>134</v>
      </c>
      <c r="B512" s="100" t="s">
        <v>30</v>
      </c>
      <c r="C512" s="90" t="s">
        <v>446</v>
      </c>
      <c r="D512" s="101"/>
      <c r="E512" s="92"/>
      <c r="F512" s="111"/>
      <c r="G512" s="99"/>
      <c r="H512" s="112"/>
      <c r="AU512"/>
    </row>
    <row r="513" spans="1:47" s="57" customFormat="1" ht="33" customHeight="1" x14ac:dyDescent="0.2">
      <c r="A513" s="88" t="s">
        <v>193</v>
      </c>
      <c r="B513" s="129" t="s">
        <v>104</v>
      </c>
      <c r="C513" s="90" t="s">
        <v>418</v>
      </c>
      <c r="D513" s="101"/>
      <c r="E513" s="92" t="s">
        <v>46</v>
      </c>
      <c r="F513" s="111">
        <v>20</v>
      </c>
      <c r="G513" s="94"/>
      <c r="H513" s="95">
        <f>ROUND(G513*F513,2)</f>
        <v>0</v>
      </c>
      <c r="AU513"/>
    </row>
    <row r="514" spans="1:47" s="132" customFormat="1" ht="30" customHeight="1" x14ac:dyDescent="0.2">
      <c r="A514" s="88" t="s">
        <v>78</v>
      </c>
      <c r="B514" s="89" t="s">
        <v>687</v>
      </c>
      <c r="C514" s="130" t="s">
        <v>259</v>
      </c>
      <c r="D514" s="131" t="s">
        <v>265</v>
      </c>
      <c r="E514" s="92"/>
      <c r="F514" s="111"/>
      <c r="G514" s="99"/>
      <c r="H514" s="112"/>
      <c r="AU514"/>
    </row>
    <row r="515" spans="1:47" s="57" customFormat="1" ht="33" customHeight="1" x14ac:dyDescent="0.2">
      <c r="A515" s="88" t="s">
        <v>79</v>
      </c>
      <c r="B515" s="100" t="s">
        <v>30</v>
      </c>
      <c r="C515" s="133" t="s">
        <v>328</v>
      </c>
      <c r="D515" s="101"/>
      <c r="E515" s="92" t="s">
        <v>36</v>
      </c>
      <c r="F515" s="110">
        <v>2</v>
      </c>
      <c r="G515" s="94"/>
      <c r="H515" s="95">
        <f t="shared" ref="H515:H518" si="89">ROUND(G515*F515,2)</f>
        <v>0</v>
      </c>
      <c r="AU515"/>
    </row>
    <row r="516" spans="1:47" s="57" customFormat="1" ht="33" customHeight="1" x14ac:dyDescent="0.2">
      <c r="A516" s="88" t="s">
        <v>80</v>
      </c>
      <c r="B516" s="100" t="s">
        <v>37</v>
      </c>
      <c r="C516" s="133" t="s">
        <v>329</v>
      </c>
      <c r="D516" s="101"/>
      <c r="E516" s="92" t="s">
        <v>36</v>
      </c>
      <c r="F516" s="110">
        <v>2</v>
      </c>
      <c r="G516" s="94"/>
      <c r="H516" s="95">
        <f t="shared" si="89"/>
        <v>0</v>
      </c>
      <c r="AU516"/>
    </row>
    <row r="517" spans="1:47" s="57" customFormat="1" ht="30" customHeight="1" x14ac:dyDescent="0.2">
      <c r="A517" s="88" t="s">
        <v>260</v>
      </c>
      <c r="B517" s="100" t="s">
        <v>47</v>
      </c>
      <c r="C517" s="133" t="s">
        <v>261</v>
      </c>
      <c r="D517" s="101"/>
      <c r="E517" s="92" t="s">
        <v>36</v>
      </c>
      <c r="F517" s="110">
        <v>2</v>
      </c>
      <c r="G517" s="94"/>
      <c r="H517" s="95">
        <f t="shared" si="89"/>
        <v>0</v>
      </c>
      <c r="AU517"/>
    </row>
    <row r="518" spans="1:47" s="57" customFormat="1" ht="30" customHeight="1" x14ac:dyDescent="0.2">
      <c r="A518" s="88" t="s">
        <v>262</v>
      </c>
      <c r="B518" s="100" t="s">
        <v>60</v>
      </c>
      <c r="C518" s="133" t="s">
        <v>263</v>
      </c>
      <c r="D518" s="101"/>
      <c r="E518" s="92" t="s">
        <v>36</v>
      </c>
      <c r="F518" s="110">
        <v>2</v>
      </c>
      <c r="G518" s="94"/>
      <c r="H518" s="95">
        <f t="shared" si="89"/>
        <v>0</v>
      </c>
      <c r="AU518"/>
    </row>
    <row r="519" spans="1:47" s="132" customFormat="1" ht="30" customHeight="1" x14ac:dyDescent="0.2">
      <c r="A519" s="88" t="s">
        <v>452</v>
      </c>
      <c r="B519" s="89" t="s">
        <v>688</v>
      </c>
      <c r="C519" s="134" t="s">
        <v>454</v>
      </c>
      <c r="D519" s="101" t="s">
        <v>851</v>
      </c>
      <c r="E519" s="92"/>
      <c r="F519" s="111"/>
      <c r="G519" s="99"/>
      <c r="H519" s="112"/>
      <c r="AU519"/>
    </row>
    <row r="520" spans="1:47" s="132" customFormat="1" ht="30" customHeight="1" x14ac:dyDescent="0.2">
      <c r="A520" s="88" t="s">
        <v>455</v>
      </c>
      <c r="B520" s="100" t="s">
        <v>30</v>
      </c>
      <c r="C520" s="134" t="s">
        <v>456</v>
      </c>
      <c r="D520" s="101"/>
      <c r="E520" s="92" t="s">
        <v>36</v>
      </c>
      <c r="F520" s="110">
        <v>1</v>
      </c>
      <c r="G520" s="94"/>
      <c r="H520" s="95">
        <f>ROUND(G520*F520,2)</f>
        <v>0</v>
      </c>
      <c r="AU520"/>
    </row>
    <row r="521" spans="1:47" s="147" customFormat="1" ht="30" customHeight="1" x14ac:dyDescent="0.2">
      <c r="A521" s="88" t="s">
        <v>137</v>
      </c>
      <c r="B521" s="89" t="s">
        <v>689</v>
      </c>
      <c r="C521" s="134" t="s">
        <v>139</v>
      </c>
      <c r="D521" s="101" t="s">
        <v>851</v>
      </c>
      <c r="E521" s="92"/>
      <c r="F521" s="111"/>
      <c r="G521" s="102"/>
      <c r="H521" s="95"/>
      <c r="AU521"/>
    </row>
    <row r="522" spans="1:47" s="132" customFormat="1" ht="30" customHeight="1" x14ac:dyDescent="0.2">
      <c r="A522" s="88" t="s">
        <v>140</v>
      </c>
      <c r="B522" s="100" t="s">
        <v>30</v>
      </c>
      <c r="C522" s="134" t="s">
        <v>529</v>
      </c>
      <c r="D522" s="101"/>
      <c r="E522" s="92"/>
      <c r="F522" s="111"/>
      <c r="G522" s="99"/>
      <c r="H522" s="112"/>
      <c r="AU522"/>
    </row>
    <row r="523" spans="1:47" s="57" customFormat="1" ht="30" customHeight="1" x14ac:dyDescent="0.2">
      <c r="A523" s="88" t="s">
        <v>156</v>
      </c>
      <c r="B523" s="129" t="s">
        <v>104</v>
      </c>
      <c r="C523" s="90" t="s">
        <v>464</v>
      </c>
      <c r="D523" s="101"/>
      <c r="E523" s="92" t="s">
        <v>36</v>
      </c>
      <c r="F523" s="110">
        <v>4</v>
      </c>
      <c r="G523" s="126"/>
      <c r="H523" s="95">
        <f t="shared" ref="H523:H524" si="90">ROUND(G523*F523,2)</f>
        <v>0</v>
      </c>
      <c r="AU523"/>
    </row>
    <row r="524" spans="1:47" s="57" customFormat="1" ht="30" customHeight="1" x14ac:dyDescent="0.2">
      <c r="A524" s="88" t="s">
        <v>200</v>
      </c>
      <c r="B524" s="89" t="s">
        <v>690</v>
      </c>
      <c r="C524" s="90" t="s">
        <v>201</v>
      </c>
      <c r="D524" s="101" t="s">
        <v>851</v>
      </c>
      <c r="E524" s="92" t="s">
        <v>36</v>
      </c>
      <c r="F524" s="110">
        <v>1</v>
      </c>
      <c r="G524" s="94"/>
      <c r="H524" s="95">
        <f t="shared" si="90"/>
        <v>0</v>
      </c>
      <c r="AU524"/>
    </row>
    <row r="525" spans="1:47" ht="33" customHeight="1" x14ac:dyDescent="0.2">
      <c r="A525" s="17"/>
      <c r="B525" s="77"/>
      <c r="C525" s="103" t="s">
        <v>22</v>
      </c>
      <c r="D525" s="69"/>
      <c r="E525" s="76"/>
      <c r="F525" s="104"/>
      <c r="G525" s="71"/>
      <c r="H525" s="72"/>
    </row>
    <row r="526" spans="1:47" s="57" customFormat="1" ht="33" customHeight="1" x14ac:dyDescent="0.2">
      <c r="A526" s="88" t="s">
        <v>56</v>
      </c>
      <c r="B526" s="89" t="s">
        <v>691</v>
      </c>
      <c r="C526" s="133" t="s">
        <v>264</v>
      </c>
      <c r="D526" s="131" t="s">
        <v>265</v>
      </c>
      <c r="E526" s="92" t="s">
        <v>36</v>
      </c>
      <c r="F526" s="110">
        <v>3</v>
      </c>
      <c r="G526" s="94"/>
      <c r="H526" s="95">
        <f>ROUND(G526*F526,2)</f>
        <v>0</v>
      </c>
      <c r="AU526"/>
    </row>
    <row r="527" spans="1:47" s="57" customFormat="1" ht="30" customHeight="1" x14ac:dyDescent="0.2">
      <c r="A527" s="88" t="s">
        <v>70</v>
      </c>
      <c r="B527" s="89" t="s">
        <v>692</v>
      </c>
      <c r="C527" s="90" t="s">
        <v>81</v>
      </c>
      <c r="D527" s="101" t="s">
        <v>851</v>
      </c>
      <c r="E527" s="92"/>
      <c r="F527" s="111"/>
      <c r="G527" s="102"/>
      <c r="H527" s="112"/>
      <c r="AU527"/>
    </row>
    <row r="528" spans="1:47" s="57" customFormat="1" ht="30" customHeight="1" x14ac:dyDescent="0.2">
      <c r="A528" s="88" t="s">
        <v>82</v>
      </c>
      <c r="B528" s="100" t="s">
        <v>30</v>
      </c>
      <c r="C528" s="90" t="s">
        <v>151</v>
      </c>
      <c r="D528" s="101"/>
      <c r="E528" s="92" t="s">
        <v>71</v>
      </c>
      <c r="F528" s="111">
        <v>0.5</v>
      </c>
      <c r="G528" s="94"/>
      <c r="H528" s="95">
        <f>ROUND(G528*F528,2)</f>
        <v>0</v>
      </c>
      <c r="AU528"/>
    </row>
    <row r="529" spans="1:47" s="57" customFormat="1" ht="30" customHeight="1" x14ac:dyDescent="0.2">
      <c r="A529" s="88" t="s">
        <v>57</v>
      </c>
      <c r="B529" s="89" t="s">
        <v>693</v>
      </c>
      <c r="C529" s="133" t="s">
        <v>266</v>
      </c>
      <c r="D529" s="131" t="s">
        <v>265</v>
      </c>
      <c r="E529" s="92"/>
      <c r="F529" s="111"/>
      <c r="G529" s="99"/>
      <c r="H529" s="112"/>
      <c r="AU529"/>
    </row>
    <row r="530" spans="1:47" s="57" customFormat="1" ht="30" customHeight="1" x14ac:dyDescent="0.2">
      <c r="A530" s="88" t="s">
        <v>208</v>
      </c>
      <c r="B530" s="100" t="s">
        <v>30</v>
      </c>
      <c r="C530" s="90" t="s">
        <v>209</v>
      </c>
      <c r="D530" s="101"/>
      <c r="E530" s="92" t="s">
        <v>36</v>
      </c>
      <c r="F530" s="110">
        <v>1</v>
      </c>
      <c r="G530" s="94"/>
      <c r="H530" s="95">
        <f t="shared" ref="H530:H537" si="91">ROUND(G530*F530,2)</f>
        <v>0</v>
      </c>
      <c r="AU530"/>
    </row>
    <row r="531" spans="1:47" s="57" customFormat="1" ht="30" customHeight="1" x14ac:dyDescent="0.2">
      <c r="A531" s="88" t="s">
        <v>58</v>
      </c>
      <c r="B531" s="100" t="s">
        <v>37</v>
      </c>
      <c r="C531" s="90" t="s">
        <v>152</v>
      </c>
      <c r="D531" s="101"/>
      <c r="E531" s="92" t="s">
        <v>36</v>
      </c>
      <c r="F531" s="110">
        <v>3</v>
      </c>
      <c r="G531" s="94"/>
      <c r="H531" s="95">
        <f t="shared" si="91"/>
        <v>0</v>
      </c>
      <c r="AU531"/>
    </row>
    <row r="532" spans="1:47" s="57" customFormat="1" ht="30" customHeight="1" x14ac:dyDescent="0.2">
      <c r="A532" s="88" t="s">
        <v>59</v>
      </c>
      <c r="B532" s="100" t="s">
        <v>47</v>
      </c>
      <c r="C532" s="90" t="s">
        <v>169</v>
      </c>
      <c r="D532" s="101"/>
      <c r="E532" s="92" t="s">
        <v>36</v>
      </c>
      <c r="F532" s="110">
        <v>1</v>
      </c>
      <c r="G532" s="94"/>
      <c r="H532" s="95">
        <f t="shared" si="91"/>
        <v>0</v>
      </c>
      <c r="AU532"/>
    </row>
    <row r="533" spans="1:47" s="57" customFormat="1" ht="30" customHeight="1" x14ac:dyDescent="0.2">
      <c r="A533" s="88" t="s">
        <v>72</v>
      </c>
      <c r="B533" s="89" t="s">
        <v>694</v>
      </c>
      <c r="C533" s="90" t="s">
        <v>83</v>
      </c>
      <c r="D533" s="131" t="s">
        <v>265</v>
      </c>
      <c r="E533" s="92" t="s">
        <v>36</v>
      </c>
      <c r="F533" s="110">
        <v>3</v>
      </c>
      <c r="G533" s="94"/>
      <c r="H533" s="95">
        <f t="shared" si="91"/>
        <v>0</v>
      </c>
      <c r="AU533"/>
    </row>
    <row r="534" spans="1:47" s="57" customFormat="1" ht="30" customHeight="1" x14ac:dyDescent="0.2">
      <c r="A534" s="88" t="s">
        <v>73</v>
      </c>
      <c r="B534" s="89" t="s">
        <v>695</v>
      </c>
      <c r="C534" s="90" t="s">
        <v>84</v>
      </c>
      <c r="D534" s="131" t="s">
        <v>265</v>
      </c>
      <c r="E534" s="92" t="s">
        <v>36</v>
      </c>
      <c r="F534" s="110">
        <v>3</v>
      </c>
      <c r="G534" s="94"/>
      <c r="H534" s="95">
        <f t="shared" si="91"/>
        <v>0</v>
      </c>
      <c r="AU534"/>
    </row>
    <row r="535" spans="1:47" s="57" customFormat="1" ht="30" customHeight="1" x14ac:dyDescent="0.2">
      <c r="A535" s="88" t="s">
        <v>74</v>
      </c>
      <c r="B535" s="89" t="s">
        <v>696</v>
      </c>
      <c r="C535" s="90" t="s">
        <v>85</v>
      </c>
      <c r="D535" s="131" t="s">
        <v>265</v>
      </c>
      <c r="E535" s="92" t="s">
        <v>36</v>
      </c>
      <c r="F535" s="110">
        <v>1</v>
      </c>
      <c r="G535" s="94"/>
      <c r="H535" s="95">
        <f t="shared" si="91"/>
        <v>0</v>
      </c>
      <c r="AU535"/>
    </row>
    <row r="536" spans="1:47" s="57" customFormat="1" ht="30" customHeight="1" x14ac:dyDescent="0.2">
      <c r="A536" s="137" t="s">
        <v>295</v>
      </c>
      <c r="B536" s="138" t="s">
        <v>697</v>
      </c>
      <c r="C536" s="133" t="s">
        <v>297</v>
      </c>
      <c r="D536" s="131" t="s">
        <v>265</v>
      </c>
      <c r="E536" s="139" t="s">
        <v>36</v>
      </c>
      <c r="F536" s="140">
        <v>1</v>
      </c>
      <c r="G536" s="141"/>
      <c r="H536" s="142">
        <f t="shared" si="91"/>
        <v>0</v>
      </c>
      <c r="AU536"/>
    </row>
    <row r="537" spans="1:47" s="57" customFormat="1" ht="30" customHeight="1" x14ac:dyDescent="0.2">
      <c r="A537" s="88" t="s">
        <v>530</v>
      </c>
      <c r="B537" s="89" t="s">
        <v>698</v>
      </c>
      <c r="C537" s="133" t="s">
        <v>532</v>
      </c>
      <c r="D537" s="131" t="s">
        <v>265</v>
      </c>
      <c r="E537" s="92" t="s">
        <v>36</v>
      </c>
      <c r="F537" s="110">
        <v>2</v>
      </c>
      <c r="G537" s="94"/>
      <c r="H537" s="95">
        <f t="shared" si="91"/>
        <v>0</v>
      </c>
      <c r="AU537"/>
    </row>
    <row r="538" spans="1:47" ht="33" customHeight="1" x14ac:dyDescent="0.2">
      <c r="A538" s="17"/>
      <c r="B538" s="68"/>
      <c r="C538" s="103" t="s">
        <v>23</v>
      </c>
      <c r="D538" s="69"/>
      <c r="E538" s="74"/>
      <c r="F538" s="104"/>
      <c r="G538" s="71"/>
      <c r="H538" s="72"/>
    </row>
    <row r="539" spans="1:47" s="57" customFormat="1" ht="30" customHeight="1" x14ac:dyDescent="0.2">
      <c r="A539" s="105" t="s">
        <v>61</v>
      </c>
      <c r="B539" s="89" t="s">
        <v>699</v>
      </c>
      <c r="C539" s="90" t="s">
        <v>62</v>
      </c>
      <c r="D539" s="101" t="s">
        <v>364</v>
      </c>
      <c r="E539" s="92"/>
      <c r="F539" s="93"/>
      <c r="G539" s="99"/>
      <c r="H539" s="95"/>
      <c r="AU539"/>
    </row>
    <row r="540" spans="1:47" s="57" customFormat="1" ht="30" customHeight="1" x14ac:dyDescent="0.2">
      <c r="A540" s="105" t="s">
        <v>153</v>
      </c>
      <c r="B540" s="100" t="s">
        <v>30</v>
      </c>
      <c r="C540" s="90" t="s">
        <v>154</v>
      </c>
      <c r="D540" s="101"/>
      <c r="E540" s="92" t="s">
        <v>29</v>
      </c>
      <c r="F540" s="93">
        <v>65</v>
      </c>
      <c r="G540" s="94"/>
      <c r="H540" s="95">
        <f>ROUND(G540*F540,2)</f>
        <v>0</v>
      </c>
      <c r="AU540"/>
    </row>
    <row r="541" spans="1:47" s="57" customFormat="1" ht="30" customHeight="1" x14ac:dyDescent="0.2">
      <c r="A541" s="105" t="s">
        <v>63</v>
      </c>
      <c r="B541" s="100" t="s">
        <v>37</v>
      </c>
      <c r="C541" s="90" t="s">
        <v>155</v>
      </c>
      <c r="D541" s="101"/>
      <c r="E541" s="92" t="s">
        <v>29</v>
      </c>
      <c r="F541" s="93">
        <v>100</v>
      </c>
      <c r="G541" s="94"/>
      <c r="H541" s="95">
        <f>ROUND(G541*F541,2)</f>
        <v>0</v>
      </c>
      <c r="AU541"/>
    </row>
    <row r="542" spans="1:47" s="171" customFormat="1" ht="30" customHeight="1" x14ac:dyDescent="0.2">
      <c r="A542" s="166"/>
      <c r="B542" s="81" t="s">
        <v>700</v>
      </c>
      <c r="C542" s="167" t="s">
        <v>535</v>
      </c>
      <c r="D542" s="211" t="s">
        <v>832</v>
      </c>
      <c r="E542" s="92" t="s">
        <v>29</v>
      </c>
      <c r="F542" s="168">
        <v>40</v>
      </c>
      <c r="G542" s="169"/>
      <c r="H542" s="170">
        <f>ROUND(G542*F542,2)</f>
        <v>0</v>
      </c>
    </row>
    <row r="543" spans="1:47" s="165" customFormat="1" ht="30" customHeight="1" x14ac:dyDescent="0.2">
      <c r="A543" s="160"/>
      <c r="B543" s="81" t="s">
        <v>701</v>
      </c>
      <c r="C543" s="161" t="s">
        <v>533</v>
      </c>
      <c r="D543" s="209" t="s">
        <v>826</v>
      </c>
      <c r="E543" s="162" t="s">
        <v>36</v>
      </c>
      <c r="F543" s="163">
        <v>1</v>
      </c>
      <c r="G543" s="207"/>
      <c r="H543" s="164">
        <f>ROUND(G543*F543,2)</f>
        <v>0</v>
      </c>
      <c r="AU543"/>
    </row>
    <row r="544" spans="1:47" s="165" customFormat="1" ht="30" customHeight="1" x14ac:dyDescent="0.2">
      <c r="A544" s="160"/>
      <c r="B544" s="81" t="s">
        <v>702</v>
      </c>
      <c r="C544" s="161" t="s">
        <v>536</v>
      </c>
      <c r="D544" s="209" t="s">
        <v>826</v>
      </c>
      <c r="E544" s="162" t="s">
        <v>36</v>
      </c>
      <c r="F544" s="163">
        <v>1</v>
      </c>
      <c r="G544" s="207"/>
      <c r="H544" s="172">
        <f>ROUND(G544*F544,2)</f>
        <v>0</v>
      </c>
      <c r="AU544"/>
    </row>
    <row r="545" spans="1:47" s="36" customFormat="1" ht="30" customHeight="1" thickBot="1" x14ac:dyDescent="0.25">
      <c r="A545" s="37"/>
      <c r="B545" s="32" t="str">
        <f>B445</f>
        <v>G</v>
      </c>
      <c r="C545" s="224" t="str">
        <f>C445</f>
        <v>HENRY AVENUE - SHERBROOK STREET TO GUNNELL STREET (MAJOR REHABILITATION)</v>
      </c>
      <c r="D545" s="253"/>
      <c r="E545" s="253"/>
      <c r="F545" s="254"/>
      <c r="G545" s="37" t="s">
        <v>16</v>
      </c>
      <c r="H545" s="37">
        <f>SUM(H445:H544)</f>
        <v>0</v>
      </c>
    </row>
    <row r="546" spans="1:47" s="36" customFormat="1" ht="33" customHeight="1" thickTop="1" x14ac:dyDescent="0.2">
      <c r="A546" s="34"/>
      <c r="B546" s="33" t="s">
        <v>518</v>
      </c>
      <c r="C546" s="229" t="s">
        <v>538</v>
      </c>
      <c r="D546" s="230"/>
      <c r="E546" s="230"/>
      <c r="F546" s="231"/>
      <c r="G546" s="34"/>
      <c r="H546" s="35"/>
    </row>
    <row r="547" spans="1:47" ht="33" customHeight="1" x14ac:dyDescent="0.2">
      <c r="A547" s="17"/>
      <c r="B547" s="68"/>
      <c r="C547" s="86" t="s">
        <v>18</v>
      </c>
      <c r="D547" s="69"/>
      <c r="E547" s="70" t="s">
        <v>1</v>
      </c>
      <c r="F547" s="70" t="s">
        <v>1</v>
      </c>
      <c r="G547" s="71" t="s">
        <v>1</v>
      </c>
      <c r="H547" s="72"/>
      <c r="AU547" s="87" t="s">
        <v>405</v>
      </c>
    </row>
    <row r="548" spans="1:47" s="57" customFormat="1" ht="30" customHeight="1" x14ac:dyDescent="0.2">
      <c r="A548" s="97" t="s">
        <v>466</v>
      </c>
      <c r="B548" s="89" t="s">
        <v>703</v>
      </c>
      <c r="C548" s="90" t="s">
        <v>467</v>
      </c>
      <c r="D548" s="91" t="s">
        <v>407</v>
      </c>
      <c r="E548" s="92" t="s">
        <v>27</v>
      </c>
      <c r="F548" s="93">
        <v>50</v>
      </c>
      <c r="G548" s="94"/>
      <c r="H548" s="95">
        <f t="shared" ref="H548" si="92">ROUND(G548*F548,2)</f>
        <v>0</v>
      </c>
    </row>
    <row r="549" spans="1:47" s="57" customFormat="1" ht="33" customHeight="1" x14ac:dyDescent="0.2">
      <c r="A549" s="97" t="s">
        <v>32</v>
      </c>
      <c r="B549" s="89" t="s">
        <v>704</v>
      </c>
      <c r="C549" s="90" t="s">
        <v>33</v>
      </c>
      <c r="D549" s="91" t="s">
        <v>362</v>
      </c>
      <c r="E549" s="92"/>
      <c r="F549" s="93"/>
      <c r="G549" s="99"/>
      <c r="H549" s="95"/>
    </row>
    <row r="550" spans="1:47" s="57" customFormat="1" ht="33" customHeight="1" x14ac:dyDescent="0.2">
      <c r="A550" s="97" t="s">
        <v>368</v>
      </c>
      <c r="B550" s="100" t="s">
        <v>30</v>
      </c>
      <c r="C550" s="90" t="s">
        <v>369</v>
      </c>
      <c r="D550" s="101" t="s">
        <v>1</v>
      </c>
      <c r="E550" s="92" t="s">
        <v>27</v>
      </c>
      <c r="F550" s="93">
        <v>15</v>
      </c>
      <c r="G550" s="94"/>
      <c r="H550" s="95">
        <f t="shared" ref="H550:H552" si="93">ROUND(G550*F550,2)</f>
        <v>0</v>
      </c>
    </row>
    <row r="551" spans="1:47" s="57" customFormat="1" ht="30" customHeight="1" x14ac:dyDescent="0.2">
      <c r="A551" s="88" t="s">
        <v>34</v>
      </c>
      <c r="B551" s="89" t="s">
        <v>705</v>
      </c>
      <c r="C551" s="90" t="s">
        <v>35</v>
      </c>
      <c r="D551" s="91" t="s">
        <v>362</v>
      </c>
      <c r="E551" s="92" t="s">
        <v>29</v>
      </c>
      <c r="F551" s="93">
        <v>1110</v>
      </c>
      <c r="G551" s="94"/>
      <c r="H551" s="95">
        <f t="shared" si="93"/>
        <v>0</v>
      </c>
    </row>
    <row r="552" spans="1:47" s="57" customFormat="1" ht="30" customHeight="1" x14ac:dyDescent="0.2">
      <c r="A552" s="88" t="s">
        <v>539</v>
      </c>
      <c r="B552" s="89" t="s">
        <v>706</v>
      </c>
      <c r="C552" s="90" t="s">
        <v>540</v>
      </c>
      <c r="D552" s="91" t="s">
        <v>407</v>
      </c>
      <c r="E552" s="92" t="s">
        <v>27</v>
      </c>
      <c r="F552" s="93">
        <v>5</v>
      </c>
      <c r="G552" s="94"/>
      <c r="H552" s="95">
        <f t="shared" si="93"/>
        <v>0</v>
      </c>
      <c r="AU552"/>
    </row>
    <row r="553" spans="1:47" ht="33" customHeight="1" x14ac:dyDescent="0.2">
      <c r="A553" s="17"/>
      <c r="B553" s="68"/>
      <c r="C553" s="103" t="s">
        <v>355</v>
      </c>
      <c r="D553" s="69"/>
      <c r="E553" s="74"/>
      <c r="F553" s="104"/>
      <c r="G553" s="71"/>
      <c r="H553" s="72"/>
      <c r="AU553" s="57"/>
    </row>
    <row r="554" spans="1:47" s="57" customFormat="1" ht="30" customHeight="1" x14ac:dyDescent="0.2">
      <c r="A554" s="105" t="s">
        <v>65</v>
      </c>
      <c r="B554" s="89" t="s">
        <v>707</v>
      </c>
      <c r="C554" s="90" t="s">
        <v>66</v>
      </c>
      <c r="D554" s="91" t="s">
        <v>362</v>
      </c>
      <c r="E554" s="92"/>
      <c r="F554" s="93"/>
      <c r="G554" s="99"/>
      <c r="H554" s="95"/>
    </row>
    <row r="555" spans="1:47" s="57" customFormat="1" ht="30" customHeight="1" x14ac:dyDescent="0.2">
      <c r="A555" s="105" t="s">
        <v>67</v>
      </c>
      <c r="B555" s="100" t="s">
        <v>30</v>
      </c>
      <c r="C555" s="90" t="s">
        <v>68</v>
      </c>
      <c r="D555" s="101" t="s">
        <v>1</v>
      </c>
      <c r="E555" s="92" t="s">
        <v>29</v>
      </c>
      <c r="F555" s="93">
        <v>405</v>
      </c>
      <c r="G555" s="94"/>
      <c r="H555" s="95">
        <f>ROUND(G555*F555,2)</f>
        <v>0</v>
      </c>
    </row>
    <row r="556" spans="1:47" s="57" customFormat="1" ht="30" customHeight="1" x14ac:dyDescent="0.2">
      <c r="A556" s="105" t="s">
        <v>468</v>
      </c>
      <c r="B556" s="89" t="s">
        <v>708</v>
      </c>
      <c r="C556" s="90" t="s">
        <v>469</v>
      </c>
      <c r="D556" s="101" t="s">
        <v>175</v>
      </c>
      <c r="E556" s="92"/>
      <c r="F556" s="93"/>
      <c r="G556" s="99"/>
      <c r="H556" s="95"/>
    </row>
    <row r="557" spans="1:47" s="57" customFormat="1" ht="39.950000000000003" customHeight="1" x14ac:dyDescent="0.2">
      <c r="A557" s="105" t="s">
        <v>601</v>
      </c>
      <c r="B557" s="100" t="s">
        <v>30</v>
      </c>
      <c r="C557" s="90" t="s">
        <v>606</v>
      </c>
      <c r="D557" s="101" t="s">
        <v>1</v>
      </c>
      <c r="E557" s="92" t="s">
        <v>29</v>
      </c>
      <c r="F557" s="93">
        <v>200</v>
      </c>
      <c r="G557" s="94"/>
      <c r="H557" s="95">
        <f>ROUND(G557*F557,2)</f>
        <v>0</v>
      </c>
    </row>
    <row r="558" spans="1:47" s="57" customFormat="1" ht="30" customHeight="1" x14ac:dyDescent="0.2">
      <c r="A558" s="105" t="s">
        <v>439</v>
      </c>
      <c r="B558" s="89" t="s">
        <v>709</v>
      </c>
      <c r="C558" s="90" t="s">
        <v>440</v>
      </c>
      <c r="D558" s="101" t="s">
        <v>175</v>
      </c>
      <c r="E558" s="92"/>
      <c r="F558" s="93"/>
      <c r="G558" s="99"/>
      <c r="H558" s="95"/>
    </row>
    <row r="559" spans="1:47" s="57" customFormat="1" ht="30" customHeight="1" x14ac:dyDescent="0.2">
      <c r="A559" s="105" t="s">
        <v>603</v>
      </c>
      <c r="B559" s="100" t="s">
        <v>30</v>
      </c>
      <c r="C559" s="90" t="s">
        <v>608</v>
      </c>
      <c r="D559" s="101" t="s">
        <v>1</v>
      </c>
      <c r="E559" s="92" t="s">
        <v>29</v>
      </c>
      <c r="F559" s="93">
        <v>150</v>
      </c>
      <c r="G559" s="94"/>
      <c r="H559" s="95">
        <f t="shared" ref="H559:H560" si="94">ROUND(G559*F559,2)</f>
        <v>0</v>
      </c>
    </row>
    <row r="560" spans="1:47" s="57" customFormat="1" ht="30" customHeight="1" x14ac:dyDescent="0.2">
      <c r="A560" s="105" t="s">
        <v>605</v>
      </c>
      <c r="B560" s="100" t="s">
        <v>37</v>
      </c>
      <c r="C560" s="90" t="s">
        <v>609</v>
      </c>
      <c r="D560" s="101" t="s">
        <v>1</v>
      </c>
      <c r="E560" s="92" t="s">
        <v>29</v>
      </c>
      <c r="F560" s="93">
        <v>40</v>
      </c>
      <c r="G560" s="94"/>
      <c r="H560" s="95">
        <f t="shared" si="94"/>
        <v>0</v>
      </c>
    </row>
    <row r="561" spans="1:47" s="57" customFormat="1" ht="30" customHeight="1" x14ac:dyDescent="0.2">
      <c r="A561" s="105" t="s">
        <v>226</v>
      </c>
      <c r="B561" s="89" t="s">
        <v>710</v>
      </c>
      <c r="C561" s="90" t="s">
        <v>227</v>
      </c>
      <c r="D561" s="101" t="s">
        <v>175</v>
      </c>
      <c r="E561" s="92"/>
      <c r="F561" s="93"/>
      <c r="G561" s="99"/>
      <c r="H561" s="95"/>
    </row>
    <row r="562" spans="1:47" s="57" customFormat="1" ht="39.950000000000003" customHeight="1" x14ac:dyDescent="0.2">
      <c r="A562" s="105" t="s">
        <v>491</v>
      </c>
      <c r="B562" s="100" t="s">
        <v>30</v>
      </c>
      <c r="C562" s="90" t="s">
        <v>492</v>
      </c>
      <c r="D562" s="101" t="s">
        <v>1</v>
      </c>
      <c r="E562" s="92" t="s">
        <v>29</v>
      </c>
      <c r="F562" s="93">
        <v>40</v>
      </c>
      <c r="G562" s="94"/>
      <c r="H562" s="95">
        <f>ROUND(G562*F562,2)</f>
        <v>0</v>
      </c>
    </row>
    <row r="563" spans="1:47" s="57" customFormat="1" ht="33" customHeight="1" x14ac:dyDescent="0.2">
      <c r="A563" s="105" t="s">
        <v>228</v>
      </c>
      <c r="B563" s="143" t="s">
        <v>711</v>
      </c>
      <c r="C563" s="90" t="s">
        <v>229</v>
      </c>
      <c r="D563" s="101" t="s">
        <v>175</v>
      </c>
      <c r="E563" s="92"/>
      <c r="F563" s="93"/>
      <c r="G563" s="99"/>
      <c r="H563" s="95"/>
      <c r="AU563" s="132"/>
    </row>
    <row r="564" spans="1:47" s="57" customFormat="1" ht="39.950000000000003" customHeight="1" x14ac:dyDescent="0.2">
      <c r="A564" s="105" t="s">
        <v>546</v>
      </c>
      <c r="B564" s="100" t="s">
        <v>30</v>
      </c>
      <c r="C564" s="90" t="s">
        <v>547</v>
      </c>
      <c r="D564" s="101" t="s">
        <v>1</v>
      </c>
      <c r="E564" s="92" t="s">
        <v>29</v>
      </c>
      <c r="F564" s="93">
        <v>20</v>
      </c>
      <c r="G564" s="94"/>
      <c r="H564" s="95">
        <f t="shared" ref="H564" si="95">ROUND(G564*F564,2)</f>
        <v>0</v>
      </c>
    </row>
    <row r="565" spans="1:47" s="57" customFormat="1" ht="30" customHeight="1" x14ac:dyDescent="0.2">
      <c r="A565" s="105" t="s">
        <v>230</v>
      </c>
      <c r="B565" s="89" t="s">
        <v>712</v>
      </c>
      <c r="C565" s="159" t="s">
        <v>231</v>
      </c>
      <c r="D565" s="78" t="s">
        <v>172</v>
      </c>
      <c r="E565" s="92" t="s">
        <v>29</v>
      </c>
      <c r="F565" s="93">
        <v>100</v>
      </c>
      <c r="G565" s="94"/>
      <c r="H565" s="95">
        <f t="shared" ref="H565:H566" si="96">ROUND(G565*F565,2)</f>
        <v>0</v>
      </c>
    </row>
    <row r="566" spans="1:47" s="57" customFormat="1" ht="30" customHeight="1" x14ac:dyDescent="0.2">
      <c r="A566" s="105" t="s">
        <v>232</v>
      </c>
      <c r="B566" s="89" t="s">
        <v>713</v>
      </c>
      <c r="C566" s="159" t="s">
        <v>233</v>
      </c>
      <c r="D566" s="78" t="s">
        <v>172</v>
      </c>
      <c r="E566" s="92" t="s">
        <v>29</v>
      </c>
      <c r="F566" s="93">
        <v>100</v>
      </c>
      <c r="G566" s="94"/>
      <c r="H566" s="95">
        <f t="shared" si="96"/>
        <v>0</v>
      </c>
    </row>
    <row r="567" spans="1:47" s="57" customFormat="1" ht="30" customHeight="1" x14ac:dyDescent="0.2">
      <c r="A567" s="105" t="s">
        <v>38</v>
      </c>
      <c r="B567" s="89" t="s">
        <v>714</v>
      </c>
      <c r="C567" s="90" t="s">
        <v>39</v>
      </c>
      <c r="D567" s="101" t="s">
        <v>175</v>
      </c>
      <c r="E567" s="92"/>
      <c r="F567" s="93"/>
      <c r="G567" s="99"/>
      <c r="H567" s="95"/>
      <c r="AU567"/>
    </row>
    <row r="568" spans="1:47" s="57" customFormat="1" ht="30" customHeight="1" x14ac:dyDescent="0.2">
      <c r="A568" s="105" t="s">
        <v>40</v>
      </c>
      <c r="B568" s="100" t="s">
        <v>30</v>
      </c>
      <c r="C568" s="90" t="s">
        <v>41</v>
      </c>
      <c r="D568" s="101" t="s">
        <v>1</v>
      </c>
      <c r="E568" s="92" t="s">
        <v>36</v>
      </c>
      <c r="F568" s="109">
        <v>240</v>
      </c>
      <c r="G568" s="94"/>
      <c r="H568" s="95">
        <f>ROUND(G568*F568,2)</f>
        <v>0</v>
      </c>
    </row>
    <row r="569" spans="1:47" s="57" customFormat="1" ht="30" customHeight="1" x14ac:dyDescent="0.2">
      <c r="A569" s="105" t="s">
        <v>42</v>
      </c>
      <c r="B569" s="89" t="s">
        <v>715</v>
      </c>
      <c r="C569" s="90" t="s">
        <v>43</v>
      </c>
      <c r="D569" s="101" t="s">
        <v>175</v>
      </c>
      <c r="E569" s="92"/>
      <c r="F569" s="93"/>
      <c r="G569" s="99"/>
      <c r="H569" s="95"/>
      <c r="AU569"/>
    </row>
    <row r="570" spans="1:47" s="57" customFormat="1" ht="30" customHeight="1" x14ac:dyDescent="0.2">
      <c r="A570" s="106" t="s">
        <v>176</v>
      </c>
      <c r="B570" s="107" t="s">
        <v>30</v>
      </c>
      <c r="C570" s="108" t="s">
        <v>177</v>
      </c>
      <c r="D570" s="107" t="s">
        <v>1</v>
      </c>
      <c r="E570" s="107" t="s">
        <v>36</v>
      </c>
      <c r="F570" s="109">
        <v>45</v>
      </c>
      <c r="G570" s="94"/>
      <c r="H570" s="95">
        <f>ROUND(G570*F570,2)</f>
        <v>0</v>
      </c>
    </row>
    <row r="571" spans="1:47" s="57" customFormat="1" ht="30" customHeight="1" x14ac:dyDescent="0.2">
      <c r="A571" s="105" t="s">
        <v>44</v>
      </c>
      <c r="B571" s="100" t="s">
        <v>37</v>
      </c>
      <c r="C571" s="90" t="s">
        <v>45</v>
      </c>
      <c r="D571" s="101" t="s">
        <v>1</v>
      </c>
      <c r="E571" s="92" t="s">
        <v>36</v>
      </c>
      <c r="F571" s="109">
        <v>395</v>
      </c>
      <c r="G571" s="94"/>
      <c r="H571" s="95">
        <f>ROUND(G571*F571,2)</f>
        <v>0</v>
      </c>
    </row>
    <row r="572" spans="1:47" s="57" customFormat="1" ht="30" customHeight="1" x14ac:dyDescent="0.2">
      <c r="A572" s="105" t="s">
        <v>157</v>
      </c>
      <c r="B572" s="89" t="s">
        <v>716</v>
      </c>
      <c r="C572" s="90" t="s">
        <v>158</v>
      </c>
      <c r="D572" s="101" t="s">
        <v>102</v>
      </c>
      <c r="E572" s="92"/>
      <c r="F572" s="93"/>
      <c r="G572" s="99"/>
      <c r="H572" s="95"/>
    </row>
    <row r="573" spans="1:47" s="57" customFormat="1" ht="30" customHeight="1" x14ac:dyDescent="0.2">
      <c r="A573" s="105" t="s">
        <v>159</v>
      </c>
      <c r="B573" s="100" t="s">
        <v>30</v>
      </c>
      <c r="C573" s="90" t="s">
        <v>103</v>
      </c>
      <c r="D573" s="101" t="s">
        <v>1</v>
      </c>
      <c r="E573" s="92" t="s">
        <v>29</v>
      </c>
      <c r="F573" s="93">
        <v>20</v>
      </c>
      <c r="G573" s="94"/>
      <c r="H573" s="95">
        <f t="shared" ref="H573" si="97">ROUND(G573*F573,2)</f>
        <v>0</v>
      </c>
    </row>
    <row r="574" spans="1:47" s="57" customFormat="1" ht="30" customHeight="1" x14ac:dyDescent="0.2">
      <c r="A574" s="105" t="s">
        <v>511</v>
      </c>
      <c r="B574" s="89" t="s">
        <v>717</v>
      </c>
      <c r="C574" s="90" t="s">
        <v>512</v>
      </c>
      <c r="D574" s="101" t="s">
        <v>444</v>
      </c>
      <c r="E574" s="92"/>
      <c r="F574" s="93"/>
      <c r="G574" s="99"/>
      <c r="H574" s="95"/>
    </row>
    <row r="575" spans="1:47" s="57" customFormat="1" ht="30" customHeight="1" x14ac:dyDescent="0.2">
      <c r="A575" s="105" t="s">
        <v>519</v>
      </c>
      <c r="B575" s="100" t="s">
        <v>30</v>
      </c>
      <c r="C575" s="90" t="s">
        <v>520</v>
      </c>
      <c r="D575" s="101" t="s">
        <v>237</v>
      </c>
      <c r="E575" s="92" t="s">
        <v>29</v>
      </c>
      <c r="F575" s="93">
        <v>65</v>
      </c>
      <c r="G575" s="94"/>
      <c r="H575" s="95">
        <f t="shared" ref="H575" si="98">ROUND(G575*F575,2)</f>
        <v>0</v>
      </c>
      <c r="AU575"/>
    </row>
    <row r="576" spans="1:47" s="57" customFormat="1" ht="30" customHeight="1" x14ac:dyDescent="0.2">
      <c r="A576" s="105" t="s">
        <v>234</v>
      </c>
      <c r="B576" s="89" t="s">
        <v>718</v>
      </c>
      <c r="C576" s="90" t="s">
        <v>235</v>
      </c>
      <c r="D576" s="101" t="s">
        <v>444</v>
      </c>
      <c r="E576" s="92"/>
      <c r="F576" s="93"/>
      <c r="G576" s="99"/>
      <c r="H576" s="95"/>
      <c r="AU576"/>
    </row>
    <row r="577" spans="1:47" s="57" customFormat="1" ht="30" customHeight="1" x14ac:dyDescent="0.2">
      <c r="A577" s="105" t="s">
        <v>236</v>
      </c>
      <c r="B577" s="100" t="s">
        <v>30</v>
      </c>
      <c r="C577" s="90" t="s">
        <v>363</v>
      </c>
      <c r="D577" s="101" t="s">
        <v>237</v>
      </c>
      <c r="E577" s="92"/>
      <c r="F577" s="93"/>
      <c r="G577" s="99"/>
      <c r="H577" s="95"/>
      <c r="AU577"/>
    </row>
    <row r="578" spans="1:47" s="57" customFormat="1" ht="30" customHeight="1" x14ac:dyDescent="0.2">
      <c r="A578" s="105" t="s">
        <v>238</v>
      </c>
      <c r="B578" s="129" t="s">
        <v>104</v>
      </c>
      <c r="C578" s="90" t="s">
        <v>239</v>
      </c>
      <c r="D578" s="101"/>
      <c r="E578" s="92" t="s">
        <v>29</v>
      </c>
      <c r="F578" s="93">
        <v>5</v>
      </c>
      <c r="G578" s="94"/>
      <c r="H578" s="95">
        <f>ROUND(G578*F578,2)</f>
        <v>0</v>
      </c>
      <c r="AU578"/>
    </row>
    <row r="579" spans="1:47" s="57" customFormat="1" ht="30" customHeight="1" x14ac:dyDescent="0.2">
      <c r="A579" s="105" t="s">
        <v>240</v>
      </c>
      <c r="B579" s="129" t="s">
        <v>105</v>
      </c>
      <c r="C579" s="90" t="s">
        <v>241</v>
      </c>
      <c r="D579" s="101"/>
      <c r="E579" s="92" t="s">
        <v>29</v>
      </c>
      <c r="F579" s="93">
        <v>15</v>
      </c>
      <c r="G579" s="94"/>
      <c r="H579" s="95">
        <f>ROUND(G579*F579,2)</f>
        <v>0</v>
      </c>
      <c r="AU579"/>
    </row>
    <row r="580" spans="1:47" s="57" customFormat="1" ht="30" customHeight="1" x14ac:dyDescent="0.2">
      <c r="A580" s="105" t="s">
        <v>272</v>
      </c>
      <c r="B580" s="129" t="s">
        <v>106</v>
      </c>
      <c r="C580" s="90" t="s">
        <v>273</v>
      </c>
      <c r="D580" s="101" t="s">
        <v>1</v>
      </c>
      <c r="E580" s="92" t="s">
        <v>29</v>
      </c>
      <c r="F580" s="93">
        <v>185</v>
      </c>
      <c r="G580" s="94"/>
      <c r="H580" s="95">
        <f>ROUND(G580*F580,2)</f>
        <v>0</v>
      </c>
      <c r="AU580"/>
    </row>
    <row r="581" spans="1:47" s="57" customFormat="1" ht="33" customHeight="1" x14ac:dyDescent="0.2">
      <c r="A581" s="105" t="s">
        <v>493</v>
      </c>
      <c r="B581" s="100" t="s">
        <v>37</v>
      </c>
      <c r="C581" s="90" t="s">
        <v>514</v>
      </c>
      <c r="D581" s="101" t="s">
        <v>494</v>
      </c>
      <c r="E581" s="92" t="s">
        <v>29</v>
      </c>
      <c r="F581" s="93">
        <v>30</v>
      </c>
      <c r="G581" s="94"/>
      <c r="H581" s="95">
        <f t="shared" ref="H581:H582" si="99">ROUND(G581*F581,2)</f>
        <v>0</v>
      </c>
      <c r="AU581"/>
    </row>
    <row r="582" spans="1:47" s="57" customFormat="1" ht="30" customHeight="1" x14ac:dyDescent="0.2">
      <c r="A582" s="105" t="s">
        <v>515</v>
      </c>
      <c r="B582" s="89" t="s">
        <v>719</v>
      </c>
      <c r="C582" s="90" t="s">
        <v>516</v>
      </c>
      <c r="D582" s="101" t="s">
        <v>102</v>
      </c>
      <c r="E582" s="92" t="s">
        <v>29</v>
      </c>
      <c r="F582" s="93">
        <v>10</v>
      </c>
      <c r="G582" s="94"/>
      <c r="H582" s="95">
        <f t="shared" si="99"/>
        <v>0</v>
      </c>
      <c r="AU582"/>
    </row>
    <row r="583" spans="1:47" s="57" customFormat="1" ht="30" customHeight="1" x14ac:dyDescent="0.2">
      <c r="A583" s="105" t="s">
        <v>242</v>
      </c>
      <c r="B583" s="89" t="s">
        <v>720</v>
      </c>
      <c r="C583" s="90" t="s">
        <v>243</v>
      </c>
      <c r="D583" s="101" t="s">
        <v>244</v>
      </c>
      <c r="E583" s="92"/>
      <c r="F583" s="93"/>
      <c r="G583" s="99"/>
      <c r="H583" s="95"/>
      <c r="AU583"/>
    </row>
    <row r="584" spans="1:47" s="57" customFormat="1" ht="30" customHeight="1" x14ac:dyDescent="0.2">
      <c r="A584" s="105" t="s">
        <v>495</v>
      </c>
      <c r="B584" s="100" t="s">
        <v>30</v>
      </c>
      <c r="C584" s="90" t="s">
        <v>496</v>
      </c>
      <c r="D584" s="101" t="s">
        <v>1</v>
      </c>
      <c r="E584" s="92" t="s">
        <v>46</v>
      </c>
      <c r="F584" s="93">
        <v>75</v>
      </c>
      <c r="G584" s="94"/>
      <c r="H584" s="95">
        <f t="shared" ref="H584" si="100">ROUND(G584*F584,2)</f>
        <v>0</v>
      </c>
      <c r="AU584"/>
    </row>
    <row r="585" spans="1:47" s="57" customFormat="1" ht="30" customHeight="1" x14ac:dyDescent="0.2">
      <c r="A585" s="105" t="s">
        <v>245</v>
      </c>
      <c r="B585" s="89" t="s">
        <v>721</v>
      </c>
      <c r="C585" s="90" t="s">
        <v>246</v>
      </c>
      <c r="D585" s="101" t="s">
        <v>244</v>
      </c>
      <c r="E585" s="92"/>
      <c r="F585" s="93"/>
      <c r="G585" s="99"/>
      <c r="H585" s="95"/>
      <c r="AU585"/>
    </row>
    <row r="586" spans="1:47" s="57" customFormat="1" ht="33" customHeight="1" x14ac:dyDescent="0.2">
      <c r="A586" s="105" t="s">
        <v>247</v>
      </c>
      <c r="B586" s="100" t="s">
        <v>30</v>
      </c>
      <c r="C586" s="90" t="s">
        <v>548</v>
      </c>
      <c r="D586" s="101" t="s">
        <v>119</v>
      </c>
      <c r="E586" s="92" t="s">
        <v>46</v>
      </c>
      <c r="F586" s="93">
        <v>100</v>
      </c>
      <c r="G586" s="94"/>
      <c r="H586" s="95">
        <f t="shared" ref="H586:H588" si="101">ROUND(G586*F586,2)</f>
        <v>0</v>
      </c>
      <c r="AU586"/>
    </row>
    <row r="587" spans="1:47" s="57" customFormat="1" ht="33" customHeight="1" x14ac:dyDescent="0.2">
      <c r="A587" s="105" t="s">
        <v>497</v>
      </c>
      <c r="B587" s="100" t="s">
        <v>37</v>
      </c>
      <c r="C587" s="90" t="s">
        <v>634</v>
      </c>
      <c r="D587" s="101" t="s">
        <v>109</v>
      </c>
      <c r="E587" s="92" t="s">
        <v>46</v>
      </c>
      <c r="F587" s="93">
        <v>140</v>
      </c>
      <c r="G587" s="94"/>
      <c r="H587" s="95">
        <f t="shared" si="101"/>
        <v>0</v>
      </c>
      <c r="AU587"/>
    </row>
    <row r="588" spans="1:47" s="158" customFormat="1" ht="33" customHeight="1" x14ac:dyDescent="0.2">
      <c r="A588" s="105" t="s">
        <v>527</v>
      </c>
      <c r="B588" s="100" t="s">
        <v>47</v>
      </c>
      <c r="C588" s="90" t="s">
        <v>384</v>
      </c>
      <c r="D588" s="101" t="s">
        <v>528</v>
      </c>
      <c r="E588" s="92" t="s">
        <v>46</v>
      </c>
      <c r="F588" s="93">
        <v>25</v>
      </c>
      <c r="G588" s="94"/>
      <c r="H588" s="95">
        <f t="shared" si="101"/>
        <v>0</v>
      </c>
      <c r="AU588"/>
    </row>
    <row r="589" spans="1:47" s="57" customFormat="1" ht="30" customHeight="1" x14ac:dyDescent="0.2">
      <c r="A589" s="105" t="s">
        <v>107</v>
      </c>
      <c r="B589" s="89" t="s">
        <v>722</v>
      </c>
      <c r="C589" s="90" t="s">
        <v>48</v>
      </c>
      <c r="D589" s="101" t="s">
        <v>180</v>
      </c>
      <c r="E589" s="92"/>
      <c r="F589" s="93"/>
      <c r="G589" s="99"/>
      <c r="H589" s="95"/>
      <c r="AU589"/>
    </row>
    <row r="590" spans="1:47" s="57" customFormat="1" ht="33" customHeight="1" x14ac:dyDescent="0.2">
      <c r="A590" s="105" t="s">
        <v>326</v>
      </c>
      <c r="B590" s="100" t="s">
        <v>30</v>
      </c>
      <c r="C590" s="90" t="s">
        <v>548</v>
      </c>
      <c r="D590" s="101" t="s">
        <v>327</v>
      </c>
      <c r="E590" s="92"/>
      <c r="F590" s="93"/>
      <c r="G590" s="102"/>
      <c r="H590" s="95"/>
      <c r="AU590"/>
    </row>
    <row r="591" spans="1:47" s="57" customFormat="1" ht="30" customHeight="1" x14ac:dyDescent="0.2">
      <c r="A591" s="105" t="s">
        <v>859</v>
      </c>
      <c r="B591" s="154" t="s">
        <v>104</v>
      </c>
      <c r="C591" s="155" t="s">
        <v>338</v>
      </c>
      <c r="D591" s="91"/>
      <c r="E591" s="156" t="s">
        <v>46</v>
      </c>
      <c r="F591" s="157">
        <v>5</v>
      </c>
      <c r="G591" s="94"/>
      <c r="H591" s="102">
        <f>ROUND(G591*F591,2)</f>
        <v>0</v>
      </c>
      <c r="AU591"/>
    </row>
    <row r="592" spans="1:47" s="57" customFormat="1" ht="30" customHeight="1" x14ac:dyDescent="0.2">
      <c r="A592" s="105" t="s">
        <v>860</v>
      </c>
      <c r="B592" s="154" t="s">
        <v>105</v>
      </c>
      <c r="C592" s="155" t="s">
        <v>498</v>
      </c>
      <c r="D592" s="91"/>
      <c r="E592" s="156" t="s">
        <v>46</v>
      </c>
      <c r="F592" s="157">
        <v>55</v>
      </c>
      <c r="G592" s="94"/>
      <c r="H592" s="102">
        <f>ROUND(G592*F592,2)</f>
        <v>0</v>
      </c>
      <c r="AU592"/>
    </row>
    <row r="593" spans="1:47" s="57" customFormat="1" ht="30" customHeight="1" x14ac:dyDescent="0.2">
      <c r="A593" s="105" t="s">
        <v>861</v>
      </c>
      <c r="B593" s="154" t="s">
        <v>499</v>
      </c>
      <c r="C593" s="155" t="s">
        <v>500</v>
      </c>
      <c r="D593" s="91" t="s">
        <v>1</v>
      </c>
      <c r="E593" s="156" t="s">
        <v>46</v>
      </c>
      <c r="F593" s="157">
        <v>40</v>
      </c>
      <c r="G593" s="94"/>
      <c r="H593" s="102">
        <f>ROUND(G593*F593,2)</f>
        <v>0</v>
      </c>
      <c r="AU593"/>
    </row>
    <row r="594" spans="1:47" s="158" customFormat="1" ht="33" customHeight="1" x14ac:dyDescent="0.2">
      <c r="A594" s="105" t="s">
        <v>181</v>
      </c>
      <c r="B594" s="100" t="s">
        <v>37</v>
      </c>
      <c r="C594" s="90" t="s">
        <v>384</v>
      </c>
      <c r="D594" s="101" t="s">
        <v>110</v>
      </c>
      <c r="E594" s="92" t="s">
        <v>46</v>
      </c>
      <c r="F594" s="93">
        <v>30</v>
      </c>
      <c r="G594" s="94"/>
      <c r="H594" s="95">
        <f t="shared" ref="H594:H595" si="102">ROUND(G594*F594,2)</f>
        <v>0</v>
      </c>
      <c r="AU594"/>
    </row>
    <row r="595" spans="1:47" s="57" customFormat="1" ht="33" customHeight="1" x14ac:dyDescent="0.2">
      <c r="A595" s="105" t="s">
        <v>502</v>
      </c>
      <c r="B595" s="89" t="s">
        <v>723</v>
      </c>
      <c r="C595" s="90" t="s">
        <v>503</v>
      </c>
      <c r="D595" s="101" t="s">
        <v>402</v>
      </c>
      <c r="E595" s="92" t="s">
        <v>46</v>
      </c>
      <c r="F595" s="93">
        <v>50</v>
      </c>
      <c r="G595" s="94"/>
      <c r="H595" s="95">
        <f t="shared" si="102"/>
        <v>0</v>
      </c>
      <c r="AU595"/>
    </row>
    <row r="596" spans="1:47" s="57" customFormat="1" ht="30" customHeight="1" x14ac:dyDescent="0.2">
      <c r="A596" s="105" t="s">
        <v>182</v>
      </c>
      <c r="B596" s="89" t="s">
        <v>724</v>
      </c>
      <c r="C596" s="90" t="s">
        <v>183</v>
      </c>
      <c r="D596" s="78" t="s">
        <v>819</v>
      </c>
      <c r="E596" s="92"/>
      <c r="F596" s="93"/>
      <c r="G596" s="102"/>
      <c r="H596" s="95"/>
      <c r="AU596"/>
    </row>
    <row r="597" spans="1:47" s="57" customFormat="1" ht="30" customHeight="1" x14ac:dyDescent="0.2">
      <c r="A597" s="105" t="s">
        <v>252</v>
      </c>
      <c r="B597" s="100" t="s">
        <v>30</v>
      </c>
      <c r="C597" s="90" t="s">
        <v>253</v>
      </c>
      <c r="D597" s="101"/>
      <c r="E597" s="92"/>
      <c r="F597" s="93"/>
      <c r="G597" s="102"/>
      <c r="H597" s="95"/>
      <c r="AU597"/>
    </row>
    <row r="598" spans="1:47" s="57" customFormat="1" ht="30" customHeight="1" x14ac:dyDescent="0.2">
      <c r="A598" s="105" t="s">
        <v>395</v>
      </c>
      <c r="B598" s="129" t="s">
        <v>104</v>
      </c>
      <c r="C598" s="90" t="s">
        <v>394</v>
      </c>
      <c r="D598" s="101"/>
      <c r="E598" s="92" t="s">
        <v>31</v>
      </c>
      <c r="F598" s="93">
        <v>415</v>
      </c>
      <c r="G598" s="94"/>
      <c r="H598" s="95">
        <f>ROUND(G598*F598,2)</f>
        <v>0</v>
      </c>
      <c r="AU598"/>
    </row>
    <row r="599" spans="1:47" s="57" customFormat="1" ht="30" customHeight="1" x14ac:dyDescent="0.2">
      <c r="A599" s="105" t="s">
        <v>184</v>
      </c>
      <c r="B599" s="100" t="s">
        <v>37</v>
      </c>
      <c r="C599" s="90" t="s">
        <v>69</v>
      </c>
      <c r="D599" s="101"/>
      <c r="E599" s="92"/>
      <c r="F599" s="93"/>
      <c r="G599" s="102"/>
      <c r="H599" s="95"/>
      <c r="AU599"/>
    </row>
    <row r="600" spans="1:47" s="57" customFormat="1" ht="30" customHeight="1" x14ac:dyDescent="0.2">
      <c r="A600" s="105" t="s">
        <v>396</v>
      </c>
      <c r="B600" s="129" t="s">
        <v>104</v>
      </c>
      <c r="C600" s="90" t="s">
        <v>394</v>
      </c>
      <c r="D600" s="101"/>
      <c r="E600" s="92" t="s">
        <v>31</v>
      </c>
      <c r="F600" s="93">
        <v>45</v>
      </c>
      <c r="G600" s="94"/>
      <c r="H600" s="95">
        <f t="shared" ref="H600" si="103">ROUND(G600*F600,2)</f>
        <v>0</v>
      </c>
      <c r="AU600"/>
    </row>
    <row r="601" spans="1:47" s="57" customFormat="1" ht="30" customHeight="1" x14ac:dyDescent="0.2">
      <c r="A601" s="105"/>
      <c r="B601" s="129" t="s">
        <v>105</v>
      </c>
      <c r="C601" s="90" t="s">
        <v>504</v>
      </c>
      <c r="D601" s="101"/>
      <c r="E601" s="92" t="s">
        <v>31</v>
      </c>
      <c r="F601" s="93">
        <v>15</v>
      </c>
      <c r="G601" s="94"/>
      <c r="H601" s="95">
        <f t="shared" ref="H601" si="104">ROUND(G601*F601,2)</f>
        <v>0</v>
      </c>
      <c r="AU601"/>
    </row>
    <row r="602" spans="1:47" s="57" customFormat="1" ht="30" customHeight="1" x14ac:dyDescent="0.2">
      <c r="A602" s="105" t="s">
        <v>111</v>
      </c>
      <c r="B602" s="89" t="s">
        <v>725</v>
      </c>
      <c r="C602" s="90" t="s">
        <v>113</v>
      </c>
      <c r="D602" s="101" t="s">
        <v>254</v>
      </c>
      <c r="E602" s="92"/>
      <c r="F602" s="93"/>
      <c r="G602" s="99"/>
      <c r="H602" s="95"/>
      <c r="AU602"/>
    </row>
    <row r="603" spans="1:47" s="57" customFormat="1" ht="30" customHeight="1" x14ac:dyDescent="0.2">
      <c r="A603" s="105" t="s">
        <v>255</v>
      </c>
      <c r="B603" s="100" t="s">
        <v>30</v>
      </c>
      <c r="C603" s="90" t="s">
        <v>256</v>
      </c>
      <c r="D603" s="101" t="s">
        <v>1</v>
      </c>
      <c r="E603" s="92" t="s">
        <v>29</v>
      </c>
      <c r="F603" s="93">
        <v>145</v>
      </c>
      <c r="G603" s="94"/>
      <c r="H603" s="95">
        <f t="shared" ref="H603:H606" si="105">ROUND(G603*F603,2)</f>
        <v>0</v>
      </c>
      <c r="AU603"/>
    </row>
    <row r="604" spans="1:47" s="57" customFormat="1" ht="30" customHeight="1" x14ac:dyDescent="0.2">
      <c r="A604" s="105" t="s">
        <v>505</v>
      </c>
      <c r="B604" s="89" t="s">
        <v>726</v>
      </c>
      <c r="C604" s="90" t="s">
        <v>506</v>
      </c>
      <c r="D604" s="101" t="s">
        <v>507</v>
      </c>
      <c r="E604" s="92"/>
      <c r="F604" s="93"/>
      <c r="G604" s="71"/>
      <c r="H604" s="95"/>
      <c r="AU604"/>
    </row>
    <row r="605" spans="1:47" s="57" customFormat="1" ht="30" customHeight="1" x14ac:dyDescent="0.2">
      <c r="A605" s="105" t="s">
        <v>508</v>
      </c>
      <c r="B605" s="100" t="s">
        <v>30</v>
      </c>
      <c r="C605" s="90" t="s">
        <v>509</v>
      </c>
      <c r="D605" s="101"/>
      <c r="E605" s="92" t="s">
        <v>29</v>
      </c>
      <c r="F605" s="111">
        <v>1675</v>
      </c>
      <c r="G605" s="94"/>
      <c r="H605" s="95">
        <f t="shared" si="105"/>
        <v>0</v>
      </c>
      <c r="AU605"/>
    </row>
    <row r="606" spans="1:47" s="57" customFormat="1" ht="30" customHeight="1" x14ac:dyDescent="0.2">
      <c r="A606" s="105" t="s">
        <v>114</v>
      </c>
      <c r="B606" s="89" t="s">
        <v>727</v>
      </c>
      <c r="C606" s="90" t="s">
        <v>116</v>
      </c>
      <c r="D606" s="101" t="s">
        <v>188</v>
      </c>
      <c r="E606" s="92" t="s">
        <v>36</v>
      </c>
      <c r="F606" s="110">
        <v>9</v>
      </c>
      <c r="G606" s="94"/>
      <c r="H606" s="95">
        <f t="shared" si="105"/>
        <v>0</v>
      </c>
      <c r="AU606"/>
    </row>
    <row r="607" spans="1:47" ht="33" customHeight="1" x14ac:dyDescent="0.2">
      <c r="A607" s="17"/>
      <c r="B607" s="75"/>
      <c r="C607" s="103" t="s">
        <v>20</v>
      </c>
      <c r="D607" s="69"/>
      <c r="E607" s="76"/>
      <c r="F607" s="104"/>
      <c r="G607" s="71"/>
      <c r="H607" s="72"/>
    </row>
    <row r="608" spans="1:47" s="57" customFormat="1" ht="30" customHeight="1" x14ac:dyDescent="0.2">
      <c r="A608" s="88" t="s">
        <v>54</v>
      </c>
      <c r="B608" s="89" t="s">
        <v>728</v>
      </c>
      <c r="C608" s="90" t="s">
        <v>55</v>
      </c>
      <c r="D608" s="101" t="s">
        <v>125</v>
      </c>
      <c r="E608" s="92" t="s">
        <v>46</v>
      </c>
      <c r="F608" s="111">
        <v>280</v>
      </c>
      <c r="G608" s="94"/>
      <c r="H608" s="95">
        <f>ROUND(G608*F608,2)</f>
        <v>0</v>
      </c>
      <c r="AU608"/>
    </row>
    <row r="609" spans="1:47" ht="33" customHeight="1" x14ac:dyDescent="0.2">
      <c r="A609" s="17"/>
      <c r="B609" s="75"/>
      <c r="C609" s="103" t="s">
        <v>21</v>
      </c>
      <c r="D609" s="69"/>
      <c r="E609" s="76"/>
      <c r="F609" s="104"/>
      <c r="G609" s="71"/>
      <c r="H609" s="72"/>
    </row>
    <row r="610" spans="1:47" s="57" customFormat="1" ht="30" customHeight="1" x14ac:dyDescent="0.2">
      <c r="A610" s="88" t="s">
        <v>131</v>
      </c>
      <c r="B610" s="89" t="s">
        <v>729</v>
      </c>
      <c r="C610" s="90" t="s">
        <v>133</v>
      </c>
      <c r="D610" s="101" t="s">
        <v>851</v>
      </c>
      <c r="E610" s="92"/>
      <c r="F610" s="111"/>
      <c r="G610" s="99"/>
      <c r="H610" s="112"/>
      <c r="AU610"/>
    </row>
    <row r="611" spans="1:47" s="57" customFormat="1" ht="30" customHeight="1" x14ac:dyDescent="0.2">
      <c r="A611" s="88" t="s">
        <v>134</v>
      </c>
      <c r="B611" s="100" t="s">
        <v>30</v>
      </c>
      <c r="C611" s="90" t="s">
        <v>446</v>
      </c>
      <c r="D611" s="101"/>
      <c r="E611" s="92"/>
      <c r="F611" s="111"/>
      <c r="G611" s="99"/>
      <c r="H611" s="112"/>
      <c r="AU611"/>
    </row>
    <row r="612" spans="1:47" s="57" customFormat="1" ht="33" customHeight="1" x14ac:dyDescent="0.2">
      <c r="A612" s="88" t="s">
        <v>193</v>
      </c>
      <c r="B612" s="129" t="s">
        <v>104</v>
      </c>
      <c r="C612" s="90" t="s">
        <v>418</v>
      </c>
      <c r="D612" s="101"/>
      <c r="E612" s="92" t="s">
        <v>46</v>
      </c>
      <c r="F612" s="111">
        <v>3</v>
      </c>
      <c r="G612" s="94"/>
      <c r="H612" s="95">
        <f>ROUND(G612*F612,2)</f>
        <v>0</v>
      </c>
      <c r="AU612"/>
    </row>
    <row r="613" spans="1:47" s="132" customFormat="1" ht="30" customHeight="1" x14ac:dyDescent="0.2">
      <c r="A613" s="88" t="s">
        <v>78</v>
      </c>
      <c r="B613" s="89" t="s">
        <v>730</v>
      </c>
      <c r="C613" s="130" t="s">
        <v>259</v>
      </c>
      <c r="D613" s="131" t="s">
        <v>265</v>
      </c>
      <c r="E613" s="92"/>
      <c r="F613" s="111"/>
      <c r="G613" s="99"/>
      <c r="H613" s="112"/>
      <c r="AU613"/>
    </row>
    <row r="614" spans="1:47" s="57" customFormat="1" ht="33" customHeight="1" x14ac:dyDescent="0.2">
      <c r="A614" s="88" t="s">
        <v>79</v>
      </c>
      <c r="B614" s="100" t="s">
        <v>30</v>
      </c>
      <c r="C614" s="133" t="s">
        <v>328</v>
      </c>
      <c r="D614" s="101"/>
      <c r="E614" s="92" t="s">
        <v>36</v>
      </c>
      <c r="F614" s="110">
        <v>1</v>
      </c>
      <c r="G614" s="94"/>
      <c r="H614" s="95">
        <f t="shared" ref="H614:H615" si="106">ROUND(G614*F614,2)</f>
        <v>0</v>
      </c>
      <c r="AU614"/>
    </row>
    <row r="615" spans="1:47" s="57" customFormat="1" ht="33" customHeight="1" x14ac:dyDescent="0.2">
      <c r="A615" s="88" t="s">
        <v>80</v>
      </c>
      <c r="B615" s="100" t="s">
        <v>37</v>
      </c>
      <c r="C615" s="133" t="s">
        <v>329</v>
      </c>
      <c r="D615" s="101"/>
      <c r="E615" s="92" t="s">
        <v>36</v>
      </c>
      <c r="F615" s="110">
        <v>1</v>
      </c>
      <c r="G615" s="94"/>
      <c r="H615" s="95">
        <f t="shared" si="106"/>
        <v>0</v>
      </c>
      <c r="AU615"/>
    </row>
    <row r="616" spans="1:47" s="132" customFormat="1" ht="33" customHeight="1" x14ac:dyDescent="0.2">
      <c r="A616" s="88" t="s">
        <v>481</v>
      </c>
      <c r="B616" s="89" t="s">
        <v>731</v>
      </c>
      <c r="C616" s="134" t="s">
        <v>483</v>
      </c>
      <c r="D616" s="101" t="s">
        <v>851</v>
      </c>
      <c r="E616" s="92"/>
      <c r="F616" s="111"/>
      <c r="G616" s="99"/>
      <c r="H616" s="112"/>
      <c r="AU616"/>
    </row>
    <row r="617" spans="1:47" s="132" customFormat="1" ht="30" customHeight="1" x14ac:dyDescent="0.2">
      <c r="A617" s="153" t="s">
        <v>484</v>
      </c>
      <c r="B617" s="100" t="s">
        <v>30</v>
      </c>
      <c r="C617" s="134" t="s">
        <v>348</v>
      </c>
      <c r="D617" s="101"/>
      <c r="E617" s="92" t="s">
        <v>36</v>
      </c>
      <c r="F617" s="110">
        <v>1</v>
      </c>
      <c r="G617" s="94"/>
      <c r="H617" s="95">
        <f t="shared" ref="H617:H618" si="107">ROUND(G617*F617,2)</f>
        <v>0</v>
      </c>
      <c r="AU617"/>
    </row>
    <row r="618" spans="1:47" s="57" customFormat="1" ht="30" customHeight="1" x14ac:dyDescent="0.2">
      <c r="A618" s="88" t="s">
        <v>485</v>
      </c>
      <c r="B618" s="89" t="s">
        <v>732</v>
      </c>
      <c r="C618" s="90" t="s">
        <v>487</v>
      </c>
      <c r="D618" s="101" t="s">
        <v>851</v>
      </c>
      <c r="E618" s="92" t="s">
        <v>36</v>
      </c>
      <c r="F618" s="110">
        <v>1</v>
      </c>
      <c r="G618" s="94"/>
      <c r="H618" s="95">
        <f t="shared" si="107"/>
        <v>0</v>
      </c>
    </row>
    <row r="619" spans="1:47" ht="33" customHeight="1" x14ac:dyDescent="0.2">
      <c r="A619" s="17"/>
      <c r="B619" s="77"/>
      <c r="C619" s="103" t="s">
        <v>22</v>
      </c>
      <c r="D619" s="69"/>
      <c r="E619" s="76"/>
      <c r="F619" s="104"/>
      <c r="G619" s="71"/>
      <c r="H619" s="72"/>
    </row>
    <row r="620" spans="1:47" s="57" customFormat="1" ht="33" customHeight="1" x14ac:dyDescent="0.2">
      <c r="A620" s="88" t="s">
        <v>56</v>
      </c>
      <c r="B620" s="89" t="s">
        <v>733</v>
      </c>
      <c r="C620" s="133" t="s">
        <v>264</v>
      </c>
      <c r="D620" s="131" t="s">
        <v>265</v>
      </c>
      <c r="E620" s="92" t="s">
        <v>36</v>
      </c>
      <c r="F620" s="110">
        <v>2</v>
      </c>
      <c r="G620" s="94"/>
      <c r="H620" s="95">
        <f>ROUND(G620*F620,2)</f>
        <v>0</v>
      </c>
      <c r="AU620"/>
    </row>
    <row r="621" spans="1:47" s="57" customFormat="1" ht="30" customHeight="1" x14ac:dyDescent="0.2">
      <c r="A621" s="88" t="s">
        <v>57</v>
      </c>
      <c r="B621" s="89" t="s">
        <v>734</v>
      </c>
      <c r="C621" s="133" t="s">
        <v>266</v>
      </c>
      <c r="D621" s="131" t="s">
        <v>265</v>
      </c>
      <c r="E621" s="92"/>
      <c r="F621" s="111"/>
      <c r="G621" s="99"/>
      <c r="H621" s="112"/>
      <c r="AU621"/>
    </row>
    <row r="622" spans="1:47" s="57" customFormat="1" ht="30" customHeight="1" x14ac:dyDescent="0.2">
      <c r="A622" s="88" t="s">
        <v>208</v>
      </c>
      <c r="B622" s="100" t="s">
        <v>30</v>
      </c>
      <c r="C622" s="90" t="s">
        <v>209</v>
      </c>
      <c r="D622" s="101"/>
      <c r="E622" s="92" t="s">
        <v>36</v>
      </c>
      <c r="F622" s="110">
        <v>1</v>
      </c>
      <c r="G622" s="94"/>
      <c r="H622" s="95">
        <f t="shared" ref="H622:H626" si="108">ROUND(G622*F622,2)</f>
        <v>0</v>
      </c>
      <c r="AU622"/>
    </row>
    <row r="623" spans="1:47" s="57" customFormat="1" ht="30" customHeight="1" x14ac:dyDescent="0.2">
      <c r="A623" s="88" t="s">
        <v>58</v>
      </c>
      <c r="B623" s="100" t="s">
        <v>37</v>
      </c>
      <c r="C623" s="90" t="s">
        <v>152</v>
      </c>
      <c r="D623" s="101"/>
      <c r="E623" s="92" t="s">
        <v>36</v>
      </c>
      <c r="F623" s="110">
        <v>3</v>
      </c>
      <c r="G623" s="94"/>
      <c r="H623" s="95">
        <f t="shared" si="108"/>
        <v>0</v>
      </c>
      <c r="AU623"/>
    </row>
    <row r="624" spans="1:47" s="57" customFormat="1" ht="30" customHeight="1" x14ac:dyDescent="0.2">
      <c r="A624" s="88" t="s">
        <v>72</v>
      </c>
      <c r="B624" s="89" t="s">
        <v>735</v>
      </c>
      <c r="C624" s="90" t="s">
        <v>83</v>
      </c>
      <c r="D624" s="131" t="s">
        <v>265</v>
      </c>
      <c r="E624" s="92" t="s">
        <v>36</v>
      </c>
      <c r="F624" s="110">
        <v>2</v>
      </c>
      <c r="G624" s="94"/>
      <c r="H624" s="95">
        <f t="shared" si="108"/>
        <v>0</v>
      </c>
      <c r="AU624"/>
    </row>
    <row r="625" spans="1:47" s="57" customFormat="1" ht="30" customHeight="1" x14ac:dyDescent="0.2">
      <c r="A625" s="88" t="s">
        <v>73</v>
      </c>
      <c r="B625" s="89" t="s">
        <v>736</v>
      </c>
      <c r="C625" s="90" t="s">
        <v>84</v>
      </c>
      <c r="D625" s="131" t="s">
        <v>265</v>
      </c>
      <c r="E625" s="92" t="s">
        <v>36</v>
      </c>
      <c r="F625" s="110">
        <v>2</v>
      </c>
      <c r="G625" s="94"/>
      <c r="H625" s="95">
        <f t="shared" si="108"/>
        <v>0</v>
      </c>
      <c r="AU625"/>
    </row>
    <row r="626" spans="1:47" s="57" customFormat="1" ht="30" customHeight="1" x14ac:dyDescent="0.2">
      <c r="A626" s="88" t="s">
        <v>530</v>
      </c>
      <c r="B626" s="89" t="s">
        <v>737</v>
      </c>
      <c r="C626" s="133" t="s">
        <v>532</v>
      </c>
      <c r="D626" s="131" t="s">
        <v>265</v>
      </c>
      <c r="E626" s="92" t="s">
        <v>36</v>
      </c>
      <c r="F626" s="110">
        <v>1</v>
      </c>
      <c r="G626" s="94"/>
      <c r="H626" s="95">
        <f t="shared" si="108"/>
        <v>0</v>
      </c>
      <c r="AU626"/>
    </row>
    <row r="627" spans="1:47" ht="33" customHeight="1" x14ac:dyDescent="0.2">
      <c r="A627" s="17"/>
      <c r="B627" s="68"/>
      <c r="C627" s="103" t="s">
        <v>23</v>
      </c>
      <c r="D627" s="69"/>
      <c r="E627" s="74"/>
      <c r="F627" s="104"/>
      <c r="G627" s="71"/>
      <c r="H627" s="72"/>
    </row>
    <row r="628" spans="1:47" s="57" customFormat="1" ht="30" customHeight="1" x14ac:dyDescent="0.2">
      <c r="A628" s="105" t="s">
        <v>61</v>
      </c>
      <c r="B628" s="89" t="s">
        <v>738</v>
      </c>
      <c r="C628" s="90" t="s">
        <v>62</v>
      </c>
      <c r="D628" s="101" t="s">
        <v>364</v>
      </c>
      <c r="E628" s="92"/>
      <c r="F628" s="93"/>
      <c r="G628" s="99"/>
      <c r="H628" s="95"/>
      <c r="AU628"/>
    </row>
    <row r="629" spans="1:47" s="57" customFormat="1" ht="30" customHeight="1" x14ac:dyDescent="0.2">
      <c r="A629" s="105" t="s">
        <v>153</v>
      </c>
      <c r="B629" s="100" t="s">
        <v>30</v>
      </c>
      <c r="C629" s="90" t="s">
        <v>154</v>
      </c>
      <c r="D629" s="101"/>
      <c r="E629" s="92" t="s">
        <v>29</v>
      </c>
      <c r="F629" s="93">
        <v>110</v>
      </c>
      <c r="G629" s="94"/>
      <c r="H629" s="95">
        <f>ROUND(G629*F629,2)</f>
        <v>0</v>
      </c>
      <c r="AU629"/>
    </row>
    <row r="630" spans="1:47" s="57" customFormat="1" ht="30" customHeight="1" x14ac:dyDescent="0.2">
      <c r="A630" s="105" t="s">
        <v>63</v>
      </c>
      <c r="B630" s="100" t="s">
        <v>37</v>
      </c>
      <c r="C630" s="90" t="s">
        <v>155</v>
      </c>
      <c r="D630" s="101"/>
      <c r="E630" s="92" t="s">
        <v>29</v>
      </c>
      <c r="F630" s="93">
        <v>1000</v>
      </c>
      <c r="G630" s="94"/>
      <c r="H630" s="95">
        <f>ROUND(G630*F630,2)</f>
        <v>0</v>
      </c>
      <c r="AU630"/>
    </row>
    <row r="631" spans="1:47" s="36" customFormat="1" ht="30" customHeight="1" thickBot="1" x14ac:dyDescent="0.25">
      <c r="A631" s="37"/>
      <c r="B631" s="32" t="str">
        <f>B546</f>
        <v>H</v>
      </c>
      <c r="C631" s="224" t="str">
        <f>C546</f>
        <v>GUNNELL STREET -  HENRY AVENUE TO LOGAN AVENUE (MAJOR REHABILITATION)</v>
      </c>
      <c r="D631" s="253"/>
      <c r="E631" s="253"/>
      <c r="F631" s="254"/>
      <c r="G631" s="37" t="s">
        <v>16</v>
      </c>
      <c r="H631" s="37">
        <f>SUM(H546:H630)</f>
        <v>0</v>
      </c>
    </row>
    <row r="632" spans="1:47" s="36" customFormat="1" ht="30" customHeight="1" thickTop="1" x14ac:dyDescent="0.2">
      <c r="A632" s="34"/>
      <c r="B632" s="33" t="s">
        <v>542</v>
      </c>
      <c r="C632" s="221" t="s">
        <v>541</v>
      </c>
      <c r="D632" s="222"/>
      <c r="E632" s="222"/>
      <c r="F632" s="223"/>
      <c r="G632" s="51"/>
      <c r="H632" s="52" t="s">
        <v>1</v>
      </c>
    </row>
    <row r="633" spans="1:47" ht="33" customHeight="1" x14ac:dyDescent="0.2">
      <c r="A633" s="17"/>
      <c r="B633" s="68"/>
      <c r="C633" s="86" t="s">
        <v>18</v>
      </c>
      <c r="D633" s="69"/>
      <c r="E633" s="70" t="s">
        <v>1</v>
      </c>
      <c r="F633" s="70" t="s">
        <v>1</v>
      </c>
      <c r="G633" s="71" t="s">
        <v>1</v>
      </c>
      <c r="H633" s="72"/>
      <c r="AU633" s="87" t="s">
        <v>405</v>
      </c>
    </row>
    <row r="634" spans="1:47" s="57" customFormat="1" ht="30" customHeight="1" x14ac:dyDescent="0.2">
      <c r="A634" s="88" t="s">
        <v>86</v>
      </c>
      <c r="B634" s="89" t="s">
        <v>739</v>
      </c>
      <c r="C634" s="90" t="s">
        <v>87</v>
      </c>
      <c r="D634" s="91" t="s">
        <v>362</v>
      </c>
      <c r="E634" s="92" t="s">
        <v>27</v>
      </c>
      <c r="F634" s="93">
        <v>1350</v>
      </c>
      <c r="G634" s="94"/>
      <c r="H634" s="95">
        <f t="shared" ref="H634:H637" si="109">ROUND(G634*F634,2)</f>
        <v>0</v>
      </c>
      <c r="AU634" s="96" t="s">
        <v>406</v>
      </c>
    </row>
    <row r="635" spans="1:47" s="57" customFormat="1" ht="30" customHeight="1" thickBot="1" x14ac:dyDescent="0.25">
      <c r="A635" s="97" t="s">
        <v>88</v>
      </c>
      <c r="B635" s="89" t="s">
        <v>740</v>
      </c>
      <c r="C635" s="90" t="s">
        <v>89</v>
      </c>
      <c r="D635" s="91" t="s">
        <v>407</v>
      </c>
      <c r="E635" s="92" t="s">
        <v>29</v>
      </c>
      <c r="F635" s="93">
        <v>1880</v>
      </c>
      <c r="G635" s="94"/>
      <c r="H635" s="95">
        <f t="shared" si="109"/>
        <v>0</v>
      </c>
      <c r="AU635" s="98" t="s">
        <v>408</v>
      </c>
    </row>
    <row r="636" spans="1:47" s="57" customFormat="1" ht="33" customHeight="1" x14ac:dyDescent="0.2">
      <c r="A636" s="88" t="s">
        <v>409</v>
      </c>
      <c r="B636" s="89" t="s">
        <v>742</v>
      </c>
      <c r="C636" s="90" t="s">
        <v>410</v>
      </c>
      <c r="D636" s="91" t="s">
        <v>407</v>
      </c>
      <c r="E636" s="92" t="s">
        <v>27</v>
      </c>
      <c r="F636" s="93">
        <v>25</v>
      </c>
      <c r="G636" s="94"/>
      <c r="H636" s="95">
        <f t="shared" si="109"/>
        <v>0</v>
      </c>
      <c r="AU636" s="57" t="s">
        <v>411</v>
      </c>
    </row>
    <row r="637" spans="1:47" s="57" customFormat="1" ht="30" customHeight="1" x14ac:dyDescent="0.2">
      <c r="A637" s="97" t="s">
        <v>466</v>
      </c>
      <c r="B637" s="89" t="s">
        <v>741</v>
      </c>
      <c r="C637" s="90" t="s">
        <v>467</v>
      </c>
      <c r="D637" s="91" t="s">
        <v>407</v>
      </c>
      <c r="E637" s="92" t="s">
        <v>27</v>
      </c>
      <c r="F637" s="93">
        <v>40</v>
      </c>
      <c r="G637" s="94"/>
      <c r="H637" s="95">
        <f t="shared" si="109"/>
        <v>0</v>
      </c>
    </row>
    <row r="638" spans="1:47" s="57" customFormat="1" ht="30" customHeight="1" x14ac:dyDescent="0.2">
      <c r="A638" s="97" t="s">
        <v>90</v>
      </c>
      <c r="B638" s="89" t="s">
        <v>743</v>
      </c>
      <c r="C638" s="90" t="s">
        <v>365</v>
      </c>
      <c r="D638" s="91" t="s">
        <v>407</v>
      </c>
      <c r="E638" s="92"/>
      <c r="F638" s="109"/>
      <c r="G638" s="99"/>
      <c r="H638" s="95"/>
    </row>
    <row r="639" spans="1:47" s="57" customFormat="1" ht="30" customHeight="1" x14ac:dyDescent="0.2">
      <c r="A639" s="97" t="s">
        <v>366</v>
      </c>
      <c r="B639" s="100" t="s">
        <v>30</v>
      </c>
      <c r="C639" s="90" t="s">
        <v>367</v>
      </c>
      <c r="D639" s="101" t="s">
        <v>1</v>
      </c>
      <c r="E639" s="92" t="s">
        <v>31</v>
      </c>
      <c r="F639" s="93">
        <v>1670</v>
      </c>
      <c r="G639" s="94"/>
      <c r="H639" s="95">
        <f t="shared" ref="H639" si="110">ROUND(G639*F639,2)</f>
        <v>0</v>
      </c>
    </row>
    <row r="640" spans="1:47" s="57" customFormat="1" ht="33" customHeight="1" x14ac:dyDescent="0.2">
      <c r="A640" s="97" t="s">
        <v>32</v>
      </c>
      <c r="B640" s="89" t="s">
        <v>744</v>
      </c>
      <c r="C640" s="90" t="s">
        <v>33</v>
      </c>
      <c r="D640" s="91" t="s">
        <v>362</v>
      </c>
      <c r="E640" s="92"/>
      <c r="F640" s="109"/>
      <c r="G640" s="99"/>
      <c r="H640" s="95"/>
    </row>
    <row r="641" spans="1:47" s="57" customFormat="1" ht="33" customHeight="1" x14ac:dyDescent="0.2">
      <c r="A641" s="97" t="s">
        <v>368</v>
      </c>
      <c r="B641" s="100" t="s">
        <v>30</v>
      </c>
      <c r="C641" s="90" t="s">
        <v>369</v>
      </c>
      <c r="D641" s="101" t="s">
        <v>1</v>
      </c>
      <c r="E641" s="92" t="s">
        <v>27</v>
      </c>
      <c r="F641" s="93">
        <v>230</v>
      </c>
      <c r="G641" s="94"/>
      <c r="H641" s="95">
        <f t="shared" ref="H641:H645" si="111">ROUND(G641*F641,2)</f>
        <v>0</v>
      </c>
    </row>
    <row r="642" spans="1:47" s="57" customFormat="1" ht="30" customHeight="1" x14ac:dyDescent="0.2">
      <c r="A642" s="88" t="s">
        <v>34</v>
      </c>
      <c r="B642" s="89" t="s">
        <v>745</v>
      </c>
      <c r="C642" s="90" t="s">
        <v>35</v>
      </c>
      <c r="D642" s="91" t="s">
        <v>362</v>
      </c>
      <c r="E642" s="92" t="s">
        <v>29</v>
      </c>
      <c r="F642" s="93">
        <v>950</v>
      </c>
      <c r="G642" s="94"/>
      <c r="H642" s="95">
        <f t="shared" si="111"/>
        <v>0</v>
      </c>
    </row>
    <row r="643" spans="1:47" s="57" customFormat="1" ht="30" customHeight="1" x14ac:dyDescent="0.2">
      <c r="A643" s="88" t="s">
        <v>539</v>
      </c>
      <c r="B643" s="89" t="s">
        <v>746</v>
      </c>
      <c r="C643" s="90" t="s">
        <v>540</v>
      </c>
      <c r="D643" s="91" t="s">
        <v>407</v>
      </c>
      <c r="E643" s="92" t="s">
        <v>27</v>
      </c>
      <c r="F643" s="93">
        <v>45</v>
      </c>
      <c r="G643" s="94"/>
      <c r="H643" s="95">
        <f t="shared" si="111"/>
        <v>0</v>
      </c>
      <c r="AU643"/>
    </row>
    <row r="644" spans="1:47" s="57" customFormat="1" ht="30" customHeight="1" x14ac:dyDescent="0.2">
      <c r="A644" s="97" t="s">
        <v>94</v>
      </c>
      <c r="B644" s="89" t="s">
        <v>747</v>
      </c>
      <c r="C644" s="90" t="s">
        <v>370</v>
      </c>
      <c r="D644" s="91" t="s">
        <v>371</v>
      </c>
      <c r="E644" s="92"/>
      <c r="F644" s="109"/>
      <c r="G644" s="102"/>
      <c r="H644" s="95"/>
    </row>
    <row r="645" spans="1:47" s="57" customFormat="1" ht="30" customHeight="1" x14ac:dyDescent="0.2">
      <c r="A645" s="97" t="s">
        <v>372</v>
      </c>
      <c r="B645" s="100" t="s">
        <v>30</v>
      </c>
      <c r="C645" s="90" t="s">
        <v>373</v>
      </c>
      <c r="D645" s="101" t="s">
        <v>1</v>
      </c>
      <c r="E645" s="92" t="s">
        <v>29</v>
      </c>
      <c r="F645" s="93">
        <v>1880</v>
      </c>
      <c r="G645" s="94"/>
      <c r="H645" s="95">
        <f t="shared" si="111"/>
        <v>0</v>
      </c>
    </row>
    <row r="646" spans="1:47" s="57" customFormat="1" ht="30" customHeight="1" x14ac:dyDescent="0.2">
      <c r="A646" s="97" t="s">
        <v>377</v>
      </c>
      <c r="B646" s="89" t="s">
        <v>748</v>
      </c>
      <c r="C646" s="90" t="s">
        <v>97</v>
      </c>
      <c r="D646" s="101" t="s">
        <v>380</v>
      </c>
      <c r="E646" s="92"/>
      <c r="F646" s="109"/>
      <c r="G646" s="99"/>
      <c r="H646" s="95"/>
    </row>
    <row r="647" spans="1:47" s="57" customFormat="1" ht="30" customHeight="1" x14ac:dyDescent="0.2">
      <c r="A647" s="97" t="s">
        <v>378</v>
      </c>
      <c r="B647" s="100" t="s">
        <v>30</v>
      </c>
      <c r="C647" s="90" t="s">
        <v>379</v>
      </c>
      <c r="D647" s="101" t="s">
        <v>1</v>
      </c>
      <c r="E647" s="92" t="s">
        <v>29</v>
      </c>
      <c r="F647" s="93">
        <v>1880</v>
      </c>
      <c r="G647" s="94"/>
      <c r="H647" s="95">
        <f>ROUND(G647*F647,2)</f>
        <v>0</v>
      </c>
    </row>
    <row r="648" spans="1:47" s="57" customFormat="1" ht="30" customHeight="1" x14ac:dyDescent="0.2">
      <c r="A648" s="88" t="s">
        <v>434</v>
      </c>
      <c r="B648" s="89" t="s">
        <v>749</v>
      </c>
      <c r="C648" s="90" t="s">
        <v>435</v>
      </c>
      <c r="D648" s="101" t="s">
        <v>436</v>
      </c>
      <c r="E648" s="92"/>
      <c r="F648" s="109"/>
      <c r="G648" s="99"/>
      <c r="H648" s="95"/>
    </row>
    <row r="649" spans="1:47" s="57" customFormat="1" ht="30" customHeight="1" x14ac:dyDescent="0.2">
      <c r="A649" s="88" t="s">
        <v>437</v>
      </c>
      <c r="B649" s="100" t="s">
        <v>30</v>
      </c>
      <c r="C649" s="90" t="s">
        <v>438</v>
      </c>
      <c r="D649" s="101" t="s">
        <v>1</v>
      </c>
      <c r="E649" s="92" t="s">
        <v>31</v>
      </c>
      <c r="F649" s="93">
        <v>30</v>
      </c>
      <c r="G649" s="94"/>
      <c r="H649" s="95">
        <f>ROUND(G649*F649,2)</f>
        <v>0</v>
      </c>
    </row>
    <row r="650" spans="1:47" ht="33" customHeight="1" x14ac:dyDescent="0.2">
      <c r="A650" s="17"/>
      <c r="B650" s="68"/>
      <c r="C650" s="103" t="s">
        <v>355</v>
      </c>
      <c r="D650" s="69"/>
      <c r="E650" s="74"/>
      <c r="F650" s="69"/>
      <c r="G650" s="71"/>
      <c r="H650" s="72"/>
      <c r="AU650" s="57"/>
    </row>
    <row r="651" spans="1:47" s="57" customFormat="1" ht="30" customHeight="1" x14ac:dyDescent="0.2">
      <c r="A651" s="105" t="s">
        <v>65</v>
      </c>
      <c r="B651" s="89" t="s">
        <v>750</v>
      </c>
      <c r="C651" s="90" t="s">
        <v>66</v>
      </c>
      <c r="D651" s="91" t="s">
        <v>362</v>
      </c>
      <c r="E651" s="92"/>
      <c r="F651" s="109"/>
      <c r="G651" s="99"/>
      <c r="H651" s="95"/>
    </row>
    <row r="652" spans="1:47" s="57" customFormat="1" ht="30" customHeight="1" x14ac:dyDescent="0.2">
      <c r="A652" s="105" t="s">
        <v>67</v>
      </c>
      <c r="B652" s="100" t="s">
        <v>30</v>
      </c>
      <c r="C652" s="90" t="s">
        <v>68</v>
      </c>
      <c r="D652" s="101" t="s">
        <v>1</v>
      </c>
      <c r="E652" s="92" t="s">
        <v>29</v>
      </c>
      <c r="F652" s="93">
        <v>100</v>
      </c>
      <c r="G652" s="94"/>
      <c r="H652" s="95">
        <f>ROUND(G652*F652,2)</f>
        <v>0</v>
      </c>
    </row>
    <row r="653" spans="1:47" s="57" customFormat="1" ht="30" customHeight="1" x14ac:dyDescent="0.2">
      <c r="A653" s="105" t="s">
        <v>173</v>
      </c>
      <c r="B653" s="100" t="s">
        <v>37</v>
      </c>
      <c r="C653" s="90" t="s">
        <v>174</v>
      </c>
      <c r="D653" s="101" t="s">
        <v>1</v>
      </c>
      <c r="E653" s="92" t="s">
        <v>29</v>
      </c>
      <c r="F653" s="93">
        <v>1550</v>
      </c>
      <c r="G653" s="94"/>
      <c r="H653" s="95">
        <f>ROUND(G653*F653,2)</f>
        <v>0</v>
      </c>
    </row>
    <row r="654" spans="1:47" s="57" customFormat="1" ht="30" customHeight="1" x14ac:dyDescent="0.2">
      <c r="A654" s="105" t="s">
        <v>439</v>
      </c>
      <c r="B654" s="89" t="s">
        <v>751</v>
      </c>
      <c r="C654" s="90" t="s">
        <v>440</v>
      </c>
      <c r="D654" s="101" t="s">
        <v>175</v>
      </c>
      <c r="E654" s="92"/>
      <c r="F654" s="109"/>
      <c r="G654" s="99"/>
      <c r="H654" s="95"/>
    </row>
    <row r="655" spans="1:47" s="57" customFormat="1" ht="33" customHeight="1" x14ac:dyDescent="0.2">
      <c r="A655" s="105" t="s">
        <v>228</v>
      </c>
      <c r="B655" s="143" t="s">
        <v>752</v>
      </c>
      <c r="C655" s="90" t="s">
        <v>229</v>
      </c>
      <c r="D655" s="101" t="s">
        <v>175</v>
      </c>
      <c r="E655" s="92"/>
      <c r="F655" s="109"/>
      <c r="G655" s="99"/>
      <c r="H655" s="95"/>
      <c r="AU655" s="132"/>
    </row>
    <row r="656" spans="1:47" s="57" customFormat="1" ht="33" customHeight="1" x14ac:dyDescent="0.2">
      <c r="A656" s="105" t="s">
        <v>546</v>
      </c>
      <c r="B656" s="100" t="s">
        <v>30</v>
      </c>
      <c r="C656" s="90" t="s">
        <v>547</v>
      </c>
      <c r="D656" s="101" t="s">
        <v>1</v>
      </c>
      <c r="E656" s="92" t="s">
        <v>29</v>
      </c>
      <c r="F656" s="93">
        <v>15</v>
      </c>
      <c r="G656" s="94"/>
      <c r="H656" s="95">
        <f t="shared" ref="H656" si="112">ROUND(G656*F656,2)</f>
        <v>0</v>
      </c>
    </row>
    <row r="657" spans="1:47" s="57" customFormat="1" ht="30" customHeight="1" x14ac:dyDescent="0.2">
      <c r="A657" s="105" t="s">
        <v>42</v>
      </c>
      <c r="B657" s="89" t="s">
        <v>753</v>
      </c>
      <c r="C657" s="90" t="s">
        <v>43</v>
      </c>
      <c r="D657" s="101" t="s">
        <v>175</v>
      </c>
      <c r="E657" s="92"/>
      <c r="F657" s="109"/>
      <c r="G657" s="99"/>
      <c r="H657" s="95"/>
      <c r="AU657"/>
    </row>
    <row r="658" spans="1:47" s="57" customFormat="1" ht="30" customHeight="1" x14ac:dyDescent="0.2">
      <c r="A658" s="105" t="s">
        <v>44</v>
      </c>
      <c r="B658" s="100" t="s">
        <v>30</v>
      </c>
      <c r="C658" s="90" t="s">
        <v>45</v>
      </c>
      <c r="D658" s="101" t="s">
        <v>1</v>
      </c>
      <c r="E658" s="92" t="s">
        <v>36</v>
      </c>
      <c r="F658" s="109">
        <v>70</v>
      </c>
      <c r="G658" s="94"/>
      <c r="H658" s="95">
        <f>ROUND(G658*F658,2)</f>
        <v>0</v>
      </c>
    </row>
    <row r="659" spans="1:47" s="57" customFormat="1" ht="30" customHeight="1" x14ac:dyDescent="0.2">
      <c r="A659" s="105" t="s">
        <v>234</v>
      </c>
      <c r="B659" s="89" t="s">
        <v>754</v>
      </c>
      <c r="C659" s="90" t="s">
        <v>235</v>
      </c>
      <c r="D659" s="101" t="s">
        <v>444</v>
      </c>
      <c r="E659" s="92"/>
      <c r="F659" s="109"/>
      <c r="G659" s="99"/>
      <c r="H659" s="95"/>
      <c r="AU659"/>
    </row>
    <row r="660" spans="1:47" s="57" customFormat="1" ht="30" customHeight="1" x14ac:dyDescent="0.2">
      <c r="A660" s="105" t="s">
        <v>236</v>
      </c>
      <c r="B660" s="100" t="s">
        <v>30</v>
      </c>
      <c r="C660" s="90" t="s">
        <v>363</v>
      </c>
      <c r="D660" s="101" t="s">
        <v>237</v>
      </c>
      <c r="E660" s="92"/>
      <c r="F660" s="109"/>
      <c r="G660" s="99"/>
      <c r="H660" s="95"/>
      <c r="AU660"/>
    </row>
    <row r="661" spans="1:47" s="57" customFormat="1" ht="30" customHeight="1" x14ac:dyDescent="0.2">
      <c r="A661" s="105" t="s">
        <v>240</v>
      </c>
      <c r="B661" s="129" t="s">
        <v>104</v>
      </c>
      <c r="C661" s="90" t="s">
        <v>241</v>
      </c>
      <c r="D661" s="101"/>
      <c r="E661" s="92" t="s">
        <v>29</v>
      </c>
      <c r="F661" s="93">
        <v>25</v>
      </c>
      <c r="G661" s="94"/>
      <c r="H661" s="95">
        <f>ROUND(G661*F661,2)</f>
        <v>0</v>
      </c>
      <c r="AU661"/>
    </row>
    <row r="662" spans="1:47" s="57" customFormat="1" ht="30" customHeight="1" x14ac:dyDescent="0.2">
      <c r="A662" s="105" t="s">
        <v>272</v>
      </c>
      <c r="B662" s="129" t="s">
        <v>105</v>
      </c>
      <c r="C662" s="90" t="s">
        <v>273</v>
      </c>
      <c r="D662" s="101" t="s">
        <v>1</v>
      </c>
      <c r="E662" s="92" t="s">
        <v>29</v>
      </c>
      <c r="F662" s="93">
        <v>135</v>
      </c>
      <c r="G662" s="94"/>
      <c r="H662" s="95">
        <f>ROUND(G662*F662,2)</f>
        <v>0</v>
      </c>
      <c r="AU662"/>
    </row>
    <row r="663" spans="1:47" s="57" customFormat="1" ht="30" customHeight="1" x14ac:dyDescent="0.2">
      <c r="A663" s="105" t="s">
        <v>274</v>
      </c>
      <c r="B663" s="89" t="s">
        <v>755</v>
      </c>
      <c r="C663" s="90" t="s">
        <v>276</v>
      </c>
      <c r="D663" s="101" t="s">
        <v>102</v>
      </c>
      <c r="E663" s="92" t="s">
        <v>29</v>
      </c>
      <c r="F663" s="111">
        <v>5</v>
      </c>
      <c r="G663" s="94"/>
      <c r="H663" s="95">
        <f t="shared" ref="H663:H665" si="113">ROUND(G663*F663,2)</f>
        <v>0</v>
      </c>
      <c r="AU663"/>
    </row>
    <row r="664" spans="1:47" s="57" customFormat="1" ht="30" customHeight="1" x14ac:dyDescent="0.2">
      <c r="A664" s="105" t="s">
        <v>341</v>
      </c>
      <c r="B664" s="89" t="s">
        <v>756</v>
      </c>
      <c r="C664" s="90" t="s">
        <v>342</v>
      </c>
      <c r="D664" s="101" t="s">
        <v>102</v>
      </c>
      <c r="E664" s="92" t="s">
        <v>29</v>
      </c>
      <c r="F664" s="93">
        <v>5</v>
      </c>
      <c r="G664" s="94"/>
      <c r="H664" s="95">
        <f t="shared" si="113"/>
        <v>0</v>
      </c>
      <c r="AU664"/>
    </row>
    <row r="665" spans="1:47" s="57" customFormat="1" ht="30" customHeight="1" x14ac:dyDescent="0.2">
      <c r="A665" s="105" t="s">
        <v>515</v>
      </c>
      <c r="B665" s="89" t="s">
        <v>757</v>
      </c>
      <c r="C665" s="90" t="s">
        <v>516</v>
      </c>
      <c r="D665" s="101" t="s">
        <v>102</v>
      </c>
      <c r="E665" s="92" t="s">
        <v>29</v>
      </c>
      <c r="F665" s="93">
        <v>5</v>
      </c>
      <c r="G665" s="94"/>
      <c r="H665" s="95">
        <f t="shared" si="113"/>
        <v>0</v>
      </c>
      <c r="AU665"/>
    </row>
    <row r="666" spans="1:47" s="57" customFormat="1" ht="30" customHeight="1" x14ac:dyDescent="0.2">
      <c r="A666" s="105" t="s">
        <v>107</v>
      </c>
      <c r="B666" s="89" t="s">
        <v>758</v>
      </c>
      <c r="C666" s="90" t="s">
        <v>48</v>
      </c>
      <c r="D666" s="101" t="s">
        <v>180</v>
      </c>
      <c r="E666" s="92"/>
      <c r="F666" s="109"/>
      <c r="G666" s="99"/>
      <c r="H666" s="95"/>
      <c r="AU666"/>
    </row>
    <row r="667" spans="1:47" s="57" customFormat="1" ht="33" customHeight="1" x14ac:dyDescent="0.2">
      <c r="A667" s="105" t="s">
        <v>326</v>
      </c>
      <c r="B667" s="100" t="s">
        <v>30</v>
      </c>
      <c r="C667" s="90" t="s">
        <v>548</v>
      </c>
      <c r="D667" s="101" t="s">
        <v>327</v>
      </c>
      <c r="E667" s="92"/>
      <c r="F667" s="109"/>
      <c r="G667" s="102"/>
      <c r="H667" s="95"/>
      <c r="AU667"/>
    </row>
    <row r="668" spans="1:47" s="57" customFormat="1" ht="30" customHeight="1" x14ac:dyDescent="0.2">
      <c r="A668" s="105" t="s">
        <v>859</v>
      </c>
      <c r="B668" s="154" t="s">
        <v>104</v>
      </c>
      <c r="C668" s="155" t="s">
        <v>338</v>
      </c>
      <c r="D668" s="91"/>
      <c r="E668" s="156" t="s">
        <v>46</v>
      </c>
      <c r="F668" s="157">
        <v>5</v>
      </c>
      <c r="G668" s="94"/>
      <c r="H668" s="102">
        <f>ROUND(G668*F668,2)</f>
        <v>0</v>
      </c>
      <c r="AU668"/>
    </row>
    <row r="669" spans="1:47" s="57" customFormat="1" ht="33" customHeight="1" x14ac:dyDescent="0.2">
      <c r="A669" s="105" t="s">
        <v>249</v>
      </c>
      <c r="B669" s="89" t="s">
        <v>759</v>
      </c>
      <c r="C669" s="90" t="s">
        <v>250</v>
      </c>
      <c r="D669" s="101" t="s">
        <v>251</v>
      </c>
      <c r="E669" s="92" t="s">
        <v>29</v>
      </c>
      <c r="F669" s="93">
        <v>5</v>
      </c>
      <c r="G669" s="94"/>
      <c r="H669" s="95">
        <f t="shared" ref="H669" si="114">ROUND(G669*F669,2)</f>
        <v>0</v>
      </c>
      <c r="AU669"/>
    </row>
    <row r="670" spans="1:47" s="57" customFormat="1" ht="30" customHeight="1" x14ac:dyDescent="0.2">
      <c r="A670" s="105" t="s">
        <v>182</v>
      </c>
      <c r="B670" s="89" t="s">
        <v>760</v>
      </c>
      <c r="C670" s="90" t="s">
        <v>183</v>
      </c>
      <c r="D670" s="78" t="s">
        <v>819</v>
      </c>
      <c r="E670" s="92"/>
      <c r="F670" s="109"/>
      <c r="G670" s="102"/>
      <c r="H670" s="95"/>
      <c r="AU670"/>
    </row>
    <row r="671" spans="1:47" s="57" customFormat="1" ht="30" customHeight="1" x14ac:dyDescent="0.2">
      <c r="A671" s="105" t="s">
        <v>184</v>
      </c>
      <c r="B671" s="100" t="s">
        <v>30</v>
      </c>
      <c r="C671" s="90" t="s">
        <v>69</v>
      </c>
      <c r="D671" s="101"/>
      <c r="E671" s="92"/>
      <c r="F671" s="109"/>
      <c r="G671" s="102"/>
      <c r="H671" s="95"/>
      <c r="AU671"/>
    </row>
    <row r="672" spans="1:47" s="57" customFormat="1" ht="30" customHeight="1" x14ac:dyDescent="0.2">
      <c r="A672" s="105" t="s">
        <v>185</v>
      </c>
      <c r="B672" s="129" t="s">
        <v>104</v>
      </c>
      <c r="C672" s="84" t="s">
        <v>761</v>
      </c>
      <c r="D672" s="101"/>
      <c r="E672" s="92" t="s">
        <v>31</v>
      </c>
      <c r="F672" s="93">
        <v>30</v>
      </c>
      <c r="G672" s="126"/>
      <c r="H672" s="95">
        <f t="shared" ref="H672" si="115">ROUND(G672*F672,2)</f>
        <v>0</v>
      </c>
      <c r="AU672"/>
    </row>
    <row r="673" spans="1:47" s="57" customFormat="1" ht="30" customHeight="1" x14ac:dyDescent="0.2">
      <c r="A673" s="105" t="s">
        <v>111</v>
      </c>
      <c r="B673" s="89" t="s">
        <v>762</v>
      </c>
      <c r="C673" s="90" t="s">
        <v>113</v>
      </c>
      <c r="D673" s="101" t="s">
        <v>254</v>
      </c>
      <c r="E673" s="92"/>
      <c r="F673" s="109"/>
      <c r="G673" s="99"/>
      <c r="H673" s="95"/>
      <c r="AU673"/>
    </row>
    <row r="674" spans="1:47" s="57" customFormat="1" ht="30" customHeight="1" x14ac:dyDescent="0.2">
      <c r="A674" s="105" t="s">
        <v>255</v>
      </c>
      <c r="B674" s="100" t="s">
        <v>30</v>
      </c>
      <c r="C674" s="90" t="s">
        <v>256</v>
      </c>
      <c r="D674" s="101" t="s">
        <v>1</v>
      </c>
      <c r="E674" s="92" t="s">
        <v>29</v>
      </c>
      <c r="F674" s="93">
        <v>165</v>
      </c>
      <c r="G674" s="94"/>
      <c r="H674" s="95">
        <f t="shared" ref="H674" si="116">ROUND(G674*F674,2)</f>
        <v>0</v>
      </c>
      <c r="AU674"/>
    </row>
    <row r="675" spans="1:47" ht="33" customHeight="1" x14ac:dyDescent="0.2">
      <c r="A675" s="17"/>
      <c r="B675" s="75"/>
      <c r="C675" s="103" t="s">
        <v>19</v>
      </c>
      <c r="D675" s="69"/>
      <c r="E675" s="70"/>
      <c r="F675" s="70"/>
      <c r="G675" s="71"/>
      <c r="H675" s="72"/>
    </row>
    <row r="676" spans="1:47" s="57" customFormat="1" ht="33" customHeight="1" x14ac:dyDescent="0.2">
      <c r="A676" s="88" t="s">
        <v>49</v>
      </c>
      <c r="B676" s="89" t="s">
        <v>763</v>
      </c>
      <c r="C676" s="90" t="s">
        <v>50</v>
      </c>
      <c r="D676" s="101" t="s">
        <v>402</v>
      </c>
      <c r="E676" s="92"/>
      <c r="F676" s="110"/>
      <c r="G676" s="99"/>
      <c r="H676" s="112"/>
      <c r="AU676"/>
    </row>
    <row r="677" spans="1:47" s="57" customFormat="1" ht="33" customHeight="1" x14ac:dyDescent="0.2">
      <c r="A677" s="88" t="s">
        <v>75</v>
      </c>
      <c r="B677" s="100" t="s">
        <v>30</v>
      </c>
      <c r="C677" s="90" t="s">
        <v>549</v>
      </c>
      <c r="D677" s="101" t="s">
        <v>1</v>
      </c>
      <c r="E677" s="92" t="s">
        <v>29</v>
      </c>
      <c r="F677" s="111">
        <v>1010</v>
      </c>
      <c r="G677" s="94"/>
      <c r="H677" s="95">
        <f t="shared" ref="H677" si="117">ROUND(G677*F677,2)</f>
        <v>0</v>
      </c>
      <c r="AU677"/>
    </row>
    <row r="678" spans="1:47" s="57" customFormat="1" ht="30" customHeight="1" x14ac:dyDescent="0.2">
      <c r="A678" s="88" t="s">
        <v>76</v>
      </c>
      <c r="B678" s="89" t="s">
        <v>764</v>
      </c>
      <c r="C678" s="90" t="s">
        <v>77</v>
      </c>
      <c r="D678" s="101" t="s">
        <v>402</v>
      </c>
      <c r="E678" s="92"/>
      <c r="F678" s="110"/>
      <c r="G678" s="99"/>
      <c r="H678" s="112"/>
      <c r="AU678"/>
    </row>
    <row r="679" spans="1:47" s="57" customFormat="1" ht="48" customHeight="1" x14ac:dyDescent="0.2">
      <c r="A679" s="88" t="s">
        <v>552</v>
      </c>
      <c r="B679" s="100" t="s">
        <v>30</v>
      </c>
      <c r="C679" s="90" t="s">
        <v>553</v>
      </c>
      <c r="D679" s="101"/>
      <c r="E679" s="92" t="s">
        <v>29</v>
      </c>
      <c r="F679" s="111">
        <v>50</v>
      </c>
      <c r="G679" s="94"/>
      <c r="H679" s="95">
        <f t="shared" ref="H679:H680" si="118">ROUND(G679*F679,2)</f>
        <v>0</v>
      </c>
      <c r="AU679"/>
    </row>
    <row r="680" spans="1:47" s="57" customFormat="1" ht="48" customHeight="1" x14ac:dyDescent="0.2">
      <c r="A680" s="88" t="s">
        <v>385</v>
      </c>
      <c r="B680" s="100" t="s">
        <v>37</v>
      </c>
      <c r="C680" s="90" t="s">
        <v>386</v>
      </c>
      <c r="D680" s="101"/>
      <c r="E680" s="92" t="s">
        <v>29</v>
      </c>
      <c r="F680" s="111">
        <v>610</v>
      </c>
      <c r="G680" s="94"/>
      <c r="H680" s="95">
        <f t="shared" si="118"/>
        <v>0</v>
      </c>
      <c r="AU680"/>
    </row>
    <row r="681" spans="1:47" s="57" customFormat="1" ht="33" customHeight="1" x14ac:dyDescent="0.2">
      <c r="A681" s="113" t="s">
        <v>51</v>
      </c>
      <c r="B681" s="114" t="s">
        <v>765</v>
      </c>
      <c r="C681" s="115" t="s">
        <v>52</v>
      </c>
      <c r="D681" s="116" t="s">
        <v>402</v>
      </c>
      <c r="E681" s="117"/>
      <c r="F681" s="173"/>
      <c r="G681" s="119"/>
      <c r="H681" s="120"/>
      <c r="AU681"/>
    </row>
    <row r="682" spans="1:47" s="57" customFormat="1" ht="33" customHeight="1" x14ac:dyDescent="0.2">
      <c r="A682" s="88" t="s">
        <v>554</v>
      </c>
      <c r="B682" s="100" t="s">
        <v>30</v>
      </c>
      <c r="C682" s="90" t="s">
        <v>387</v>
      </c>
      <c r="D682" s="101" t="s">
        <v>119</v>
      </c>
      <c r="E682" s="92" t="s">
        <v>46</v>
      </c>
      <c r="F682" s="93">
        <v>40</v>
      </c>
      <c r="G682" s="94"/>
      <c r="H682" s="95">
        <f t="shared" ref="H682:H687" si="119">ROUND(G682*F682,2)</f>
        <v>0</v>
      </c>
    </row>
    <row r="683" spans="1:47" s="57" customFormat="1" ht="33" customHeight="1" x14ac:dyDescent="0.2">
      <c r="A683" s="88" t="s">
        <v>550</v>
      </c>
      <c r="B683" s="100" t="s">
        <v>37</v>
      </c>
      <c r="C683" s="90" t="s">
        <v>551</v>
      </c>
      <c r="D683" s="101" t="s">
        <v>190</v>
      </c>
      <c r="E683" s="92" t="s">
        <v>46</v>
      </c>
      <c r="F683" s="93">
        <v>115</v>
      </c>
      <c r="G683" s="94"/>
      <c r="H683" s="95">
        <f t="shared" si="119"/>
        <v>0</v>
      </c>
    </row>
    <row r="684" spans="1:47" s="57" customFormat="1" ht="33" customHeight="1" x14ac:dyDescent="0.2">
      <c r="A684" s="88" t="s">
        <v>555</v>
      </c>
      <c r="B684" s="100" t="s">
        <v>47</v>
      </c>
      <c r="C684" s="90" t="s">
        <v>388</v>
      </c>
      <c r="D684" s="101" t="s">
        <v>109</v>
      </c>
      <c r="E684" s="92" t="s">
        <v>46</v>
      </c>
      <c r="F684" s="93">
        <v>40</v>
      </c>
      <c r="G684" s="94"/>
      <c r="H684" s="95">
        <f t="shared" si="119"/>
        <v>0</v>
      </c>
    </row>
    <row r="685" spans="1:47" s="57" customFormat="1" ht="33" customHeight="1" x14ac:dyDescent="0.2">
      <c r="A685" s="88" t="s">
        <v>414</v>
      </c>
      <c r="B685" s="100" t="s">
        <v>60</v>
      </c>
      <c r="C685" s="90" t="s">
        <v>389</v>
      </c>
      <c r="D685" s="101" t="s">
        <v>109</v>
      </c>
      <c r="E685" s="92" t="s">
        <v>46</v>
      </c>
      <c r="F685" s="93">
        <v>30</v>
      </c>
      <c r="G685" s="94"/>
      <c r="H685" s="95">
        <f t="shared" si="119"/>
        <v>0</v>
      </c>
    </row>
    <row r="686" spans="1:47" s="57" customFormat="1" ht="33" customHeight="1" x14ac:dyDescent="0.2">
      <c r="A686" s="88" t="s">
        <v>191</v>
      </c>
      <c r="B686" s="100" t="s">
        <v>64</v>
      </c>
      <c r="C686" s="90" t="s">
        <v>390</v>
      </c>
      <c r="D686" s="101" t="s">
        <v>122</v>
      </c>
      <c r="E686" s="92" t="s">
        <v>46</v>
      </c>
      <c r="F686" s="93">
        <v>50</v>
      </c>
      <c r="G686" s="94"/>
      <c r="H686" s="95">
        <f t="shared" si="119"/>
        <v>0</v>
      </c>
      <c r="AU686"/>
    </row>
    <row r="687" spans="1:47" s="57" customFormat="1" ht="30" customHeight="1" x14ac:dyDescent="0.2">
      <c r="A687" s="88" t="s">
        <v>167</v>
      </c>
      <c r="B687" s="89" t="s">
        <v>766</v>
      </c>
      <c r="C687" s="90" t="s">
        <v>363</v>
      </c>
      <c r="D687" s="101" t="s">
        <v>168</v>
      </c>
      <c r="E687" s="92" t="s">
        <v>29</v>
      </c>
      <c r="F687" s="111">
        <v>380</v>
      </c>
      <c r="G687" s="94"/>
      <c r="H687" s="95">
        <f t="shared" si="119"/>
        <v>0</v>
      </c>
      <c r="AU687"/>
    </row>
    <row r="688" spans="1:47" ht="33" customHeight="1" x14ac:dyDescent="0.2">
      <c r="A688" s="17"/>
      <c r="B688" s="68"/>
      <c r="C688" s="86" t="s">
        <v>559</v>
      </c>
      <c r="D688" s="69"/>
      <c r="E688" s="70" t="s">
        <v>1</v>
      </c>
      <c r="F688" s="70" t="s">
        <v>1</v>
      </c>
      <c r="G688" s="71"/>
      <c r="H688" s="72"/>
    </row>
    <row r="689" spans="1:8" s="56" customFormat="1" ht="30" customHeight="1" x14ac:dyDescent="0.2">
      <c r="A689" s="55"/>
      <c r="B689" s="174" t="s">
        <v>767</v>
      </c>
      <c r="C689" s="175" t="s">
        <v>560</v>
      </c>
      <c r="D689" s="217" t="s">
        <v>853</v>
      </c>
      <c r="E689" s="177"/>
      <c r="F689" s="177"/>
      <c r="G689" s="79"/>
      <c r="H689" s="80"/>
    </row>
    <row r="690" spans="1:8" s="56" customFormat="1" ht="30" customHeight="1" x14ac:dyDescent="0.2">
      <c r="A690" s="55"/>
      <c r="B690" s="178" t="s">
        <v>30</v>
      </c>
      <c r="C690" s="179" t="s">
        <v>561</v>
      </c>
      <c r="D690" s="176" t="s">
        <v>1</v>
      </c>
      <c r="E690" s="177"/>
      <c r="F690" s="177"/>
      <c r="G690" s="79"/>
      <c r="H690" s="80"/>
    </row>
    <row r="691" spans="1:8" s="56" customFormat="1" ht="33" customHeight="1" x14ac:dyDescent="0.2">
      <c r="A691" s="55"/>
      <c r="B691" s="180" t="s">
        <v>104</v>
      </c>
      <c r="C691" s="179" t="s">
        <v>562</v>
      </c>
      <c r="D691" s="176"/>
      <c r="E691" s="177" t="s">
        <v>46</v>
      </c>
      <c r="F691" s="181">
        <v>5</v>
      </c>
      <c r="G691" s="94"/>
      <c r="H691" s="85">
        <f>ROUND(G691*F691,2)</f>
        <v>0</v>
      </c>
    </row>
    <row r="692" spans="1:8" s="56" customFormat="1" ht="30" customHeight="1" x14ac:dyDescent="0.2">
      <c r="A692" s="55"/>
      <c r="B692" s="178" t="s">
        <v>37</v>
      </c>
      <c r="C692" s="179" t="s">
        <v>563</v>
      </c>
      <c r="D692" s="176" t="s">
        <v>1</v>
      </c>
      <c r="E692" s="177"/>
      <c r="F692" s="182"/>
      <c r="G692" s="79"/>
      <c r="H692" s="80"/>
    </row>
    <row r="693" spans="1:8" s="56" customFormat="1" ht="33" customHeight="1" x14ac:dyDescent="0.2">
      <c r="A693" s="55"/>
      <c r="B693" s="180" t="s">
        <v>104</v>
      </c>
      <c r="C693" s="179" t="s">
        <v>562</v>
      </c>
      <c r="D693" s="176"/>
      <c r="E693" s="177" t="s">
        <v>46</v>
      </c>
      <c r="F693" s="181">
        <v>5</v>
      </c>
      <c r="G693" s="94"/>
      <c r="H693" s="85">
        <f>ROUND(G693*F693,2)</f>
        <v>0</v>
      </c>
    </row>
    <row r="694" spans="1:8" s="56" customFormat="1" ht="30" customHeight="1" x14ac:dyDescent="0.2">
      <c r="A694" s="55"/>
      <c r="B694" s="174" t="s">
        <v>768</v>
      </c>
      <c r="C694" s="175" t="s">
        <v>564</v>
      </c>
      <c r="D694" s="217" t="s">
        <v>853</v>
      </c>
      <c r="E694" s="177"/>
      <c r="F694" s="182"/>
      <c r="G694" s="79"/>
      <c r="H694" s="80"/>
    </row>
    <row r="695" spans="1:8" s="56" customFormat="1" ht="30" customHeight="1" x14ac:dyDescent="0.2">
      <c r="A695" s="55"/>
      <c r="B695" s="178" t="s">
        <v>30</v>
      </c>
      <c r="C695" s="183" t="s">
        <v>565</v>
      </c>
      <c r="D695" s="176" t="s">
        <v>1</v>
      </c>
      <c r="E695" s="177"/>
      <c r="F695" s="182"/>
      <c r="G695" s="79"/>
      <c r="H695" s="80"/>
    </row>
    <row r="696" spans="1:8" s="56" customFormat="1" ht="30" customHeight="1" x14ac:dyDescent="0.2">
      <c r="A696" s="55"/>
      <c r="B696" s="180" t="s">
        <v>104</v>
      </c>
      <c r="C696" s="179" t="s">
        <v>566</v>
      </c>
      <c r="D696" s="176"/>
      <c r="E696" s="177" t="s">
        <v>36</v>
      </c>
      <c r="F696" s="190">
        <v>4</v>
      </c>
      <c r="G696" s="94"/>
      <c r="H696" s="85">
        <f>ROUND(G696*F696,2)</f>
        <v>0</v>
      </c>
    </row>
    <row r="697" spans="1:8" s="56" customFormat="1" ht="30" customHeight="1" x14ac:dyDescent="0.2">
      <c r="A697" s="55"/>
      <c r="B697" s="180" t="s">
        <v>105</v>
      </c>
      <c r="C697" s="179" t="s">
        <v>567</v>
      </c>
      <c r="D697" s="176"/>
      <c r="E697" s="177" t="s">
        <v>36</v>
      </c>
      <c r="F697" s="190">
        <v>4</v>
      </c>
      <c r="G697" s="94"/>
      <c r="H697" s="85">
        <f>ROUND(G697*F697,2)</f>
        <v>0</v>
      </c>
    </row>
    <row r="698" spans="1:8" ht="33" customHeight="1" x14ac:dyDescent="0.2">
      <c r="A698" s="17"/>
      <c r="B698" s="68"/>
      <c r="C698" s="184" t="s">
        <v>568</v>
      </c>
      <c r="D698" s="69"/>
      <c r="E698" s="70" t="s">
        <v>1</v>
      </c>
      <c r="F698" s="185" t="s">
        <v>1</v>
      </c>
      <c r="G698" s="71"/>
      <c r="H698" s="72"/>
    </row>
    <row r="699" spans="1:8" s="56" customFormat="1" ht="30" customHeight="1" x14ac:dyDescent="0.2">
      <c r="A699" s="55"/>
      <c r="B699" s="174" t="s">
        <v>769</v>
      </c>
      <c r="C699" s="186" t="s">
        <v>569</v>
      </c>
      <c r="D699" s="217" t="s">
        <v>853</v>
      </c>
      <c r="E699" s="177"/>
      <c r="F699" s="182"/>
      <c r="G699" s="79"/>
      <c r="H699" s="80"/>
    </row>
    <row r="700" spans="1:8" s="56" customFormat="1" ht="30" customHeight="1" x14ac:dyDescent="0.2">
      <c r="A700" s="55"/>
      <c r="B700" s="178" t="s">
        <v>30</v>
      </c>
      <c r="C700" s="187" t="s">
        <v>817</v>
      </c>
      <c r="D700" s="176" t="s">
        <v>1</v>
      </c>
      <c r="E700" s="177"/>
      <c r="F700" s="182"/>
      <c r="G700" s="79"/>
      <c r="H700" s="80"/>
    </row>
    <row r="701" spans="1:8" s="56" customFormat="1" ht="33" customHeight="1" x14ac:dyDescent="0.2">
      <c r="A701" s="55"/>
      <c r="B701" s="180" t="s">
        <v>104</v>
      </c>
      <c r="C701" s="187" t="s">
        <v>562</v>
      </c>
      <c r="D701" s="176"/>
      <c r="E701" s="177" t="s">
        <v>46</v>
      </c>
      <c r="F701" s="181">
        <v>196</v>
      </c>
      <c r="G701" s="94"/>
      <c r="H701" s="85">
        <f>ROUND(G701*F701,2)</f>
        <v>0</v>
      </c>
    </row>
    <row r="702" spans="1:8" s="56" customFormat="1" ht="30" customHeight="1" x14ac:dyDescent="0.2">
      <c r="A702" s="55"/>
      <c r="B702" s="174" t="s">
        <v>770</v>
      </c>
      <c r="C702" s="186" t="s">
        <v>570</v>
      </c>
      <c r="D702" s="217" t="s">
        <v>853</v>
      </c>
      <c r="E702" s="177"/>
      <c r="F702" s="182"/>
      <c r="G702" s="79"/>
      <c r="H702" s="80"/>
    </row>
    <row r="703" spans="1:8" ht="30" customHeight="1" x14ac:dyDescent="0.2">
      <c r="A703" s="17"/>
      <c r="B703" s="178" t="s">
        <v>30</v>
      </c>
      <c r="C703" s="188" t="s">
        <v>571</v>
      </c>
      <c r="D703" s="176" t="s">
        <v>1</v>
      </c>
      <c r="E703" s="189"/>
      <c r="F703" s="190"/>
      <c r="G703" s="79"/>
      <c r="H703" s="80"/>
    </row>
    <row r="704" spans="1:8" ht="30" customHeight="1" x14ac:dyDescent="0.2">
      <c r="A704" s="17"/>
      <c r="B704" s="180" t="s">
        <v>104</v>
      </c>
      <c r="C704" s="191" t="s">
        <v>572</v>
      </c>
      <c r="D704" s="176" t="s">
        <v>1</v>
      </c>
      <c r="E704" s="177" t="s">
        <v>71</v>
      </c>
      <c r="F704" s="181">
        <v>10</v>
      </c>
      <c r="G704" s="94"/>
      <c r="H704" s="85">
        <f>ROUND(G704*F704,2)</f>
        <v>0</v>
      </c>
    </row>
    <row r="705" spans="1:47" s="57" customFormat="1" ht="30" customHeight="1" x14ac:dyDescent="0.2">
      <c r="A705" s="88" t="s">
        <v>126</v>
      </c>
      <c r="B705" s="89" t="s">
        <v>771</v>
      </c>
      <c r="C705" s="134" t="s">
        <v>128</v>
      </c>
      <c r="D705" s="101" t="s">
        <v>851</v>
      </c>
      <c r="E705" s="92"/>
      <c r="F705" s="110"/>
      <c r="G705" s="99"/>
      <c r="H705" s="112"/>
    </row>
    <row r="706" spans="1:47" s="57" customFormat="1" ht="30" customHeight="1" x14ac:dyDescent="0.2">
      <c r="A706" s="88" t="s">
        <v>339</v>
      </c>
      <c r="B706" s="100" t="s">
        <v>30</v>
      </c>
      <c r="C706" s="134" t="s">
        <v>130</v>
      </c>
      <c r="D706" s="101"/>
      <c r="E706" s="92" t="s">
        <v>36</v>
      </c>
      <c r="F706" s="110">
        <v>5</v>
      </c>
      <c r="G706" s="94"/>
      <c r="H706" s="95">
        <f>ROUND(G706*F706,2)</f>
        <v>0</v>
      </c>
    </row>
    <row r="707" spans="1:47" s="57" customFormat="1" ht="30" customHeight="1" x14ac:dyDescent="0.2">
      <c r="A707" s="88" t="s">
        <v>160</v>
      </c>
      <c r="B707" s="89" t="s">
        <v>772</v>
      </c>
      <c r="C707" s="90" t="s">
        <v>161</v>
      </c>
      <c r="D707" s="101" t="s">
        <v>851</v>
      </c>
      <c r="E707" s="92"/>
      <c r="F707" s="110"/>
      <c r="G707" s="99"/>
      <c r="H707" s="112"/>
    </row>
    <row r="708" spans="1:47" s="57" customFormat="1" ht="30" customHeight="1" x14ac:dyDescent="0.2">
      <c r="A708" s="88" t="s">
        <v>162</v>
      </c>
      <c r="B708" s="100" t="s">
        <v>30</v>
      </c>
      <c r="C708" s="90" t="s">
        <v>163</v>
      </c>
      <c r="D708" s="101"/>
      <c r="E708" s="92" t="s">
        <v>36</v>
      </c>
      <c r="F708" s="110">
        <v>2</v>
      </c>
      <c r="G708" s="94"/>
      <c r="H708" s="95">
        <f>ROUND(G708*F708,2)</f>
        <v>0</v>
      </c>
    </row>
    <row r="709" spans="1:47" s="57" customFormat="1" ht="30" customHeight="1" x14ac:dyDescent="0.2">
      <c r="A709" s="88" t="s">
        <v>131</v>
      </c>
      <c r="B709" s="89" t="s">
        <v>773</v>
      </c>
      <c r="C709" s="90" t="s">
        <v>133</v>
      </c>
      <c r="D709" s="101" t="s">
        <v>851</v>
      </c>
      <c r="E709" s="92"/>
      <c r="F709" s="110"/>
      <c r="G709" s="99"/>
      <c r="H709" s="112"/>
    </row>
    <row r="710" spans="1:47" s="57" customFormat="1" ht="30" customHeight="1" x14ac:dyDescent="0.2">
      <c r="A710" s="88" t="s">
        <v>134</v>
      </c>
      <c r="B710" s="100" t="s">
        <v>30</v>
      </c>
      <c r="C710" s="90" t="s">
        <v>135</v>
      </c>
      <c r="D710" s="101"/>
      <c r="E710" s="92"/>
      <c r="F710" s="110"/>
      <c r="G710" s="99"/>
      <c r="H710" s="112"/>
    </row>
    <row r="711" spans="1:47" s="57" customFormat="1" ht="33" customHeight="1" x14ac:dyDescent="0.2">
      <c r="A711" s="88" t="s">
        <v>193</v>
      </c>
      <c r="B711" s="129" t="s">
        <v>104</v>
      </c>
      <c r="C711" s="90" t="s">
        <v>573</v>
      </c>
      <c r="D711" s="101"/>
      <c r="E711" s="92" t="s">
        <v>46</v>
      </c>
      <c r="F711" s="111">
        <v>31.5</v>
      </c>
      <c r="G711" s="94"/>
      <c r="H711" s="95">
        <f>ROUND(G711*F711,2)</f>
        <v>0</v>
      </c>
    </row>
    <row r="712" spans="1:47" s="57" customFormat="1" ht="30" customHeight="1" x14ac:dyDescent="0.2">
      <c r="A712" s="88" t="s">
        <v>164</v>
      </c>
      <c r="B712" s="89" t="s">
        <v>774</v>
      </c>
      <c r="C712" s="90" t="s">
        <v>165</v>
      </c>
      <c r="D712" s="101" t="s">
        <v>851</v>
      </c>
      <c r="E712" s="92" t="s">
        <v>46</v>
      </c>
      <c r="F712" s="111">
        <v>24</v>
      </c>
      <c r="G712" s="94"/>
      <c r="H712" s="95">
        <f>ROUND(G712*F712,2)</f>
        <v>0</v>
      </c>
    </row>
    <row r="713" spans="1:47" ht="30" customHeight="1" x14ac:dyDescent="0.2">
      <c r="A713" s="17"/>
      <c r="B713" s="174" t="s">
        <v>775</v>
      </c>
      <c r="C713" s="188" t="s">
        <v>197</v>
      </c>
      <c r="D713" s="217" t="s">
        <v>853</v>
      </c>
      <c r="E713" s="192"/>
      <c r="F713" s="177"/>
      <c r="G713" s="79"/>
      <c r="H713" s="80"/>
    </row>
    <row r="714" spans="1:47" ht="30" customHeight="1" x14ac:dyDescent="0.2">
      <c r="A714" s="17"/>
      <c r="B714" s="178" t="s">
        <v>30</v>
      </c>
      <c r="C714" s="188" t="s">
        <v>854</v>
      </c>
      <c r="D714" s="176" t="s">
        <v>1</v>
      </c>
      <c r="E714" s="177" t="s">
        <v>36</v>
      </c>
      <c r="F714" s="182">
        <v>1</v>
      </c>
      <c r="G714" s="94"/>
      <c r="H714" s="85">
        <f>ROUND(G714*F714,2)</f>
        <v>0</v>
      </c>
    </row>
    <row r="715" spans="1:47" ht="33" customHeight="1" x14ac:dyDescent="0.2">
      <c r="A715" s="17"/>
      <c r="B715" s="75"/>
      <c r="C715" s="103" t="s">
        <v>21</v>
      </c>
      <c r="D715" s="69"/>
      <c r="E715" s="76"/>
      <c r="F715" s="70"/>
      <c r="G715" s="71"/>
      <c r="H715" s="72"/>
    </row>
    <row r="716" spans="1:47" s="132" customFormat="1" ht="30" customHeight="1" x14ac:dyDescent="0.2">
      <c r="A716" s="88" t="s">
        <v>78</v>
      </c>
      <c r="B716" s="89" t="s">
        <v>776</v>
      </c>
      <c r="C716" s="130" t="s">
        <v>259</v>
      </c>
      <c r="D716" s="131" t="s">
        <v>265</v>
      </c>
      <c r="E716" s="92"/>
      <c r="F716" s="110"/>
      <c r="G716" s="99"/>
      <c r="H716" s="112"/>
      <c r="AU716"/>
    </row>
    <row r="717" spans="1:47" s="57" customFormat="1" ht="33" customHeight="1" x14ac:dyDescent="0.2">
      <c r="A717" s="88" t="s">
        <v>79</v>
      </c>
      <c r="B717" s="100" t="s">
        <v>30</v>
      </c>
      <c r="C717" s="133" t="s">
        <v>328</v>
      </c>
      <c r="D717" s="101"/>
      <c r="E717" s="92" t="s">
        <v>36</v>
      </c>
      <c r="F717" s="110">
        <v>2</v>
      </c>
      <c r="G717" s="94"/>
      <c r="H717" s="95">
        <f t="shared" ref="H717:H719" si="120">ROUND(G717*F717,2)</f>
        <v>0</v>
      </c>
      <c r="AU717"/>
    </row>
    <row r="718" spans="1:47" s="57" customFormat="1" ht="33" customHeight="1" x14ac:dyDescent="0.2">
      <c r="A718" s="88" t="s">
        <v>80</v>
      </c>
      <c r="B718" s="100" t="s">
        <v>37</v>
      </c>
      <c r="C718" s="133" t="s">
        <v>329</v>
      </c>
      <c r="D718" s="101"/>
      <c r="E718" s="92" t="s">
        <v>36</v>
      </c>
      <c r="F718" s="110">
        <v>2</v>
      </c>
      <c r="G718" s="94"/>
      <c r="H718" s="95">
        <f t="shared" si="120"/>
        <v>0</v>
      </c>
      <c r="AU718"/>
    </row>
    <row r="719" spans="1:47" s="57" customFormat="1" ht="30" customHeight="1" x14ac:dyDescent="0.2">
      <c r="A719" s="88" t="s">
        <v>200</v>
      </c>
      <c r="B719" s="81" t="s">
        <v>777</v>
      </c>
      <c r="C719" s="90" t="s">
        <v>201</v>
      </c>
      <c r="D719" s="101" t="s">
        <v>851</v>
      </c>
      <c r="E719" s="92" t="s">
        <v>36</v>
      </c>
      <c r="F719" s="110">
        <v>2</v>
      </c>
      <c r="G719" s="94"/>
      <c r="H719" s="95">
        <f t="shared" si="120"/>
        <v>0</v>
      </c>
    </row>
    <row r="720" spans="1:47" s="57" customFormat="1" ht="33" customHeight="1" x14ac:dyDescent="0.2">
      <c r="A720" s="88"/>
      <c r="B720" s="81" t="s">
        <v>778</v>
      </c>
      <c r="C720" s="90" t="s">
        <v>850</v>
      </c>
      <c r="D720" s="101" t="s">
        <v>851</v>
      </c>
      <c r="E720" s="92" t="s">
        <v>36</v>
      </c>
      <c r="F720" s="110">
        <v>2</v>
      </c>
      <c r="G720" s="94"/>
      <c r="H720" s="95">
        <f t="shared" ref="H720" si="121">ROUND(G720*F720,2)</f>
        <v>0</v>
      </c>
    </row>
    <row r="721" spans="1:47" s="57" customFormat="1" ht="30" customHeight="1" x14ac:dyDescent="0.2">
      <c r="A721" s="88" t="s">
        <v>145</v>
      </c>
      <c r="B721" s="89" t="s">
        <v>779</v>
      </c>
      <c r="C721" s="90" t="s">
        <v>147</v>
      </c>
      <c r="D721" s="101" t="s">
        <v>148</v>
      </c>
      <c r="E721" s="92" t="s">
        <v>46</v>
      </c>
      <c r="F721" s="111">
        <v>42</v>
      </c>
      <c r="G721" s="94"/>
      <c r="H721" s="95">
        <f t="shared" ref="H721" si="122">ROUND(G721*F721,2)</f>
        <v>0</v>
      </c>
      <c r="AU721"/>
    </row>
    <row r="722" spans="1:47" ht="33" customHeight="1" x14ac:dyDescent="0.2">
      <c r="A722" s="17"/>
      <c r="B722" s="77"/>
      <c r="C722" s="103" t="s">
        <v>22</v>
      </c>
      <c r="D722" s="69"/>
      <c r="E722" s="76"/>
      <c r="F722" s="70"/>
      <c r="G722" s="71"/>
      <c r="H722" s="72"/>
    </row>
    <row r="723" spans="1:47" s="57" customFormat="1" ht="33" customHeight="1" x14ac:dyDescent="0.2">
      <c r="A723" s="88" t="s">
        <v>56</v>
      </c>
      <c r="B723" s="89" t="s">
        <v>780</v>
      </c>
      <c r="C723" s="133" t="s">
        <v>264</v>
      </c>
      <c r="D723" s="131" t="s">
        <v>265</v>
      </c>
      <c r="E723" s="92" t="s">
        <v>36</v>
      </c>
      <c r="F723" s="110">
        <v>2</v>
      </c>
      <c r="G723" s="94"/>
      <c r="H723" s="95">
        <f>ROUND(G723*F723,2)</f>
        <v>0</v>
      </c>
      <c r="AU723"/>
    </row>
    <row r="724" spans="1:47" s="57" customFormat="1" ht="30" customHeight="1" x14ac:dyDescent="0.2">
      <c r="A724" s="88" t="s">
        <v>70</v>
      </c>
      <c r="B724" s="89" t="s">
        <v>781</v>
      </c>
      <c r="C724" s="90" t="s">
        <v>81</v>
      </c>
      <c r="D724" s="101" t="s">
        <v>851</v>
      </c>
      <c r="E724" s="92"/>
      <c r="F724" s="110"/>
      <c r="G724" s="102"/>
      <c r="H724" s="112"/>
      <c r="AU724"/>
    </row>
    <row r="725" spans="1:47" s="57" customFormat="1" ht="30" customHeight="1" x14ac:dyDescent="0.2">
      <c r="A725" s="88" t="s">
        <v>82</v>
      </c>
      <c r="B725" s="100" t="s">
        <v>30</v>
      </c>
      <c r="C725" s="90" t="s">
        <v>151</v>
      </c>
      <c r="D725" s="101"/>
      <c r="E725" s="92" t="s">
        <v>71</v>
      </c>
      <c r="F725" s="111">
        <v>1</v>
      </c>
      <c r="G725" s="94"/>
      <c r="H725" s="95">
        <f>ROUND(G725*F725,2)</f>
        <v>0</v>
      </c>
      <c r="AU725"/>
    </row>
    <row r="726" spans="1:47" s="57" customFormat="1" ht="30" customHeight="1" x14ac:dyDescent="0.2">
      <c r="A726" s="88" t="s">
        <v>57</v>
      </c>
      <c r="B726" s="89" t="s">
        <v>782</v>
      </c>
      <c r="C726" s="133" t="s">
        <v>266</v>
      </c>
      <c r="D726" s="131" t="s">
        <v>265</v>
      </c>
      <c r="E726" s="92"/>
      <c r="F726" s="110"/>
      <c r="G726" s="99"/>
      <c r="H726" s="112"/>
      <c r="AU726"/>
    </row>
    <row r="727" spans="1:47" s="57" customFormat="1" ht="30" customHeight="1" x14ac:dyDescent="0.2">
      <c r="A727" s="88" t="s">
        <v>58</v>
      </c>
      <c r="B727" s="100" t="s">
        <v>30</v>
      </c>
      <c r="C727" s="90" t="s">
        <v>152</v>
      </c>
      <c r="D727" s="101"/>
      <c r="E727" s="92" t="s">
        <v>36</v>
      </c>
      <c r="F727" s="110">
        <v>2</v>
      </c>
      <c r="G727" s="94"/>
      <c r="H727" s="95">
        <f t="shared" ref="H727:H732" si="123">ROUND(G727*F727,2)</f>
        <v>0</v>
      </c>
      <c r="AU727"/>
    </row>
    <row r="728" spans="1:47" s="57" customFormat="1" ht="30" customHeight="1" x14ac:dyDescent="0.2">
      <c r="A728" s="88" t="s">
        <v>72</v>
      </c>
      <c r="B728" s="89" t="s">
        <v>783</v>
      </c>
      <c r="C728" s="90" t="s">
        <v>83</v>
      </c>
      <c r="D728" s="131" t="s">
        <v>265</v>
      </c>
      <c r="E728" s="92" t="s">
        <v>36</v>
      </c>
      <c r="F728" s="110">
        <v>7</v>
      </c>
      <c r="G728" s="94"/>
      <c r="H728" s="95">
        <f t="shared" si="123"/>
        <v>0</v>
      </c>
      <c r="AU728"/>
    </row>
    <row r="729" spans="1:47" s="57" customFormat="1" ht="30" customHeight="1" x14ac:dyDescent="0.2">
      <c r="A729" s="88" t="s">
        <v>73</v>
      </c>
      <c r="B729" s="89" t="s">
        <v>784</v>
      </c>
      <c r="C729" s="90" t="s">
        <v>84</v>
      </c>
      <c r="D729" s="131" t="s">
        <v>265</v>
      </c>
      <c r="E729" s="92" t="s">
        <v>36</v>
      </c>
      <c r="F729" s="110">
        <v>2</v>
      </c>
      <c r="G729" s="94"/>
      <c r="H729" s="95">
        <f t="shared" si="123"/>
        <v>0</v>
      </c>
      <c r="AU729"/>
    </row>
    <row r="730" spans="1:47" s="57" customFormat="1" ht="30" customHeight="1" x14ac:dyDescent="0.2">
      <c r="A730" s="88" t="s">
        <v>74</v>
      </c>
      <c r="B730" s="89" t="s">
        <v>785</v>
      </c>
      <c r="C730" s="90" t="s">
        <v>85</v>
      </c>
      <c r="D730" s="131" t="s">
        <v>265</v>
      </c>
      <c r="E730" s="92" t="s">
        <v>36</v>
      </c>
      <c r="F730" s="110">
        <v>3</v>
      </c>
      <c r="G730" s="94"/>
      <c r="H730" s="95">
        <f t="shared" si="123"/>
        <v>0</v>
      </c>
      <c r="AU730"/>
    </row>
    <row r="731" spans="1:47" s="57" customFormat="1" ht="30" customHeight="1" x14ac:dyDescent="0.2">
      <c r="A731" s="137" t="s">
        <v>295</v>
      </c>
      <c r="B731" s="138" t="s">
        <v>786</v>
      </c>
      <c r="C731" s="133" t="s">
        <v>297</v>
      </c>
      <c r="D731" s="131" t="s">
        <v>265</v>
      </c>
      <c r="E731" s="139" t="s">
        <v>36</v>
      </c>
      <c r="F731" s="140">
        <v>1</v>
      </c>
      <c r="G731" s="141"/>
      <c r="H731" s="142">
        <f t="shared" si="123"/>
        <v>0</v>
      </c>
      <c r="AU731"/>
    </row>
    <row r="732" spans="1:47" s="57" customFormat="1" ht="30" customHeight="1" x14ac:dyDescent="0.2">
      <c r="A732" s="88" t="s">
        <v>556</v>
      </c>
      <c r="B732" s="89" t="s">
        <v>808</v>
      </c>
      <c r="C732" s="90" t="s">
        <v>558</v>
      </c>
      <c r="D732" s="101" t="s">
        <v>391</v>
      </c>
      <c r="E732" s="92" t="s">
        <v>36</v>
      </c>
      <c r="F732" s="110">
        <v>2</v>
      </c>
      <c r="G732" s="94"/>
      <c r="H732" s="95">
        <f t="shared" si="123"/>
        <v>0</v>
      </c>
    </row>
    <row r="733" spans="1:47" ht="33" customHeight="1" x14ac:dyDescent="0.2">
      <c r="A733" s="17"/>
      <c r="B733" s="68"/>
      <c r="C733" s="103" t="s">
        <v>23</v>
      </c>
      <c r="D733" s="69"/>
      <c r="E733" s="74"/>
      <c r="F733" s="69"/>
      <c r="G733" s="71"/>
      <c r="H733" s="72"/>
    </row>
    <row r="734" spans="1:47" s="57" customFormat="1" ht="30" customHeight="1" x14ac:dyDescent="0.2">
      <c r="A734" s="105" t="s">
        <v>61</v>
      </c>
      <c r="B734" s="89" t="s">
        <v>812</v>
      </c>
      <c r="C734" s="90" t="s">
        <v>62</v>
      </c>
      <c r="D734" s="101" t="s">
        <v>364</v>
      </c>
      <c r="E734" s="92"/>
      <c r="F734" s="109"/>
      <c r="G734" s="99"/>
      <c r="H734" s="95"/>
      <c r="AU734"/>
    </row>
    <row r="735" spans="1:47" s="57" customFormat="1" ht="30" customHeight="1" x14ac:dyDescent="0.2">
      <c r="A735" s="105" t="s">
        <v>153</v>
      </c>
      <c r="B735" s="100" t="s">
        <v>30</v>
      </c>
      <c r="C735" s="90" t="s">
        <v>154</v>
      </c>
      <c r="D735" s="101"/>
      <c r="E735" s="92" t="s">
        <v>29</v>
      </c>
      <c r="F735" s="93">
        <v>250</v>
      </c>
      <c r="G735" s="94"/>
      <c r="H735" s="95">
        <f>ROUND(G735*F735,2)</f>
        <v>0</v>
      </c>
      <c r="AU735"/>
    </row>
    <row r="736" spans="1:47" s="57" customFormat="1" ht="30" customHeight="1" x14ac:dyDescent="0.2">
      <c r="A736" s="105" t="s">
        <v>63</v>
      </c>
      <c r="B736" s="100" t="s">
        <v>37</v>
      </c>
      <c r="C736" s="90" t="s">
        <v>155</v>
      </c>
      <c r="D736" s="101"/>
      <c r="E736" s="92" t="s">
        <v>29</v>
      </c>
      <c r="F736" s="93">
        <v>700</v>
      </c>
      <c r="G736" s="94"/>
      <c r="H736" s="95">
        <f>ROUND(G736*F736,2)</f>
        <v>0</v>
      </c>
      <c r="AU736"/>
    </row>
    <row r="737" spans="1:47" ht="33" customHeight="1" x14ac:dyDescent="0.2">
      <c r="A737" s="17"/>
      <c r="B737" s="68"/>
      <c r="C737" s="103" t="s">
        <v>24</v>
      </c>
      <c r="D737" s="69"/>
      <c r="E737" s="74"/>
      <c r="F737" s="69"/>
      <c r="G737" s="71"/>
      <c r="H737" s="72"/>
    </row>
    <row r="738" spans="1:47" s="57" customFormat="1" ht="30" customHeight="1" x14ac:dyDescent="0.2">
      <c r="A738" s="105"/>
      <c r="B738" s="89" t="s">
        <v>848</v>
      </c>
      <c r="C738" s="90" t="s">
        <v>809</v>
      </c>
      <c r="D738" s="101" t="s">
        <v>825</v>
      </c>
      <c r="E738" s="92" t="s">
        <v>340</v>
      </c>
      <c r="F738" s="93">
        <v>25</v>
      </c>
      <c r="G738" s="94"/>
      <c r="H738" s="95">
        <f>ROUND(G738*F738,2)</f>
        <v>0</v>
      </c>
      <c r="AU738"/>
    </row>
    <row r="739" spans="1:47" s="57" customFormat="1" ht="30" customHeight="1" x14ac:dyDescent="0.2">
      <c r="A739" s="105"/>
      <c r="B739" s="89" t="s">
        <v>849</v>
      </c>
      <c r="C739" s="90" t="s">
        <v>813</v>
      </c>
      <c r="D739" s="101"/>
      <c r="E739" s="92" t="s">
        <v>814</v>
      </c>
      <c r="F739" s="93">
        <v>25</v>
      </c>
      <c r="G739" s="94"/>
      <c r="H739" s="95">
        <f>ROUND(G739*F739,2)</f>
        <v>0</v>
      </c>
      <c r="AU739"/>
    </row>
    <row r="740" spans="1:47" ht="30" customHeight="1" thickBot="1" x14ac:dyDescent="0.25">
      <c r="A740" s="18"/>
      <c r="B740" s="32" t="str">
        <f>B632</f>
        <v>I</v>
      </c>
      <c r="C740" s="224" t="str">
        <f>C632</f>
        <v>TACHE AVENUE - RUE DARVEAU TO RUE MESSAGER (CONCRETE RECONSTRUCTION AND LDS INSTALLATION)</v>
      </c>
      <c r="D740" s="225"/>
      <c r="E740" s="225"/>
      <c r="F740" s="226"/>
      <c r="G740" s="18" t="s">
        <v>16</v>
      </c>
      <c r="H740" s="18">
        <f>SUM(H632:H739)</f>
        <v>0</v>
      </c>
    </row>
    <row r="741" spans="1:47" s="36" customFormat="1" ht="30" customHeight="1" thickTop="1" x14ac:dyDescent="0.2">
      <c r="A741" s="34"/>
      <c r="B741" s="33" t="s">
        <v>543</v>
      </c>
      <c r="C741" s="232" t="s">
        <v>545</v>
      </c>
      <c r="D741" s="233"/>
      <c r="E741" s="233"/>
      <c r="F741" s="234"/>
      <c r="G741" s="34"/>
      <c r="H741" s="35"/>
    </row>
    <row r="742" spans="1:47" ht="36" customHeight="1" x14ac:dyDescent="0.2">
      <c r="A742" s="17"/>
      <c r="B742" s="68"/>
      <c r="C742" s="86" t="s">
        <v>568</v>
      </c>
      <c r="D742" s="69"/>
      <c r="E742" s="70" t="s">
        <v>1</v>
      </c>
      <c r="F742" s="70" t="s">
        <v>1</v>
      </c>
      <c r="G742" s="71" t="s">
        <v>1</v>
      </c>
      <c r="H742" s="72"/>
    </row>
    <row r="743" spans="1:47" s="56" customFormat="1" ht="30" customHeight="1" x14ac:dyDescent="0.2">
      <c r="A743" s="55"/>
      <c r="B743" s="174" t="s">
        <v>787</v>
      </c>
      <c r="C743" s="179" t="s">
        <v>574</v>
      </c>
      <c r="D743" s="217" t="s">
        <v>853</v>
      </c>
      <c r="E743" s="177"/>
      <c r="F743" s="177"/>
      <c r="G743" s="79"/>
      <c r="H743" s="80"/>
    </row>
    <row r="744" spans="1:47" s="56" customFormat="1" ht="30" customHeight="1" x14ac:dyDescent="0.2">
      <c r="A744" s="55"/>
      <c r="B744" s="178" t="s">
        <v>30</v>
      </c>
      <c r="C744" s="179" t="s">
        <v>818</v>
      </c>
      <c r="D744" s="176" t="s">
        <v>1</v>
      </c>
      <c r="E744" s="177"/>
      <c r="F744" s="177"/>
      <c r="G744" s="79"/>
      <c r="H744" s="80"/>
    </row>
    <row r="745" spans="1:47" s="56" customFormat="1" ht="33" customHeight="1" x14ac:dyDescent="0.2">
      <c r="A745" s="55"/>
      <c r="B745" s="180" t="s">
        <v>104</v>
      </c>
      <c r="C745" s="179" t="s">
        <v>562</v>
      </c>
      <c r="D745" s="176"/>
      <c r="E745" s="177" t="s">
        <v>46</v>
      </c>
      <c r="F745" s="181">
        <v>232</v>
      </c>
      <c r="G745" s="94"/>
      <c r="H745" s="85">
        <f>ROUND(G745*F745,2)</f>
        <v>0</v>
      </c>
    </row>
    <row r="746" spans="1:47" s="56" customFormat="1" ht="30" customHeight="1" x14ac:dyDescent="0.2">
      <c r="A746" s="55"/>
      <c r="B746" s="174" t="s">
        <v>788</v>
      </c>
      <c r="C746" s="193" t="s">
        <v>570</v>
      </c>
      <c r="D746" s="217" t="s">
        <v>853</v>
      </c>
      <c r="E746" s="177"/>
      <c r="F746" s="181"/>
      <c r="G746" s="79"/>
      <c r="H746" s="80"/>
    </row>
    <row r="747" spans="1:47" ht="30" customHeight="1" x14ac:dyDescent="0.2">
      <c r="A747" s="17"/>
      <c r="B747" s="178" t="s">
        <v>30</v>
      </c>
      <c r="C747" s="179" t="s">
        <v>571</v>
      </c>
      <c r="D747" s="176" t="s">
        <v>1</v>
      </c>
      <c r="E747" s="189"/>
      <c r="F747" s="181"/>
      <c r="G747" s="79"/>
      <c r="H747" s="80"/>
    </row>
    <row r="748" spans="1:47" ht="30" customHeight="1" x14ac:dyDescent="0.2">
      <c r="A748" s="17"/>
      <c r="B748" s="180" t="s">
        <v>104</v>
      </c>
      <c r="C748" s="179" t="s">
        <v>572</v>
      </c>
      <c r="D748" s="176" t="s">
        <v>1</v>
      </c>
      <c r="E748" s="177" t="s">
        <v>71</v>
      </c>
      <c r="F748" s="181">
        <v>9</v>
      </c>
      <c r="G748" s="94"/>
      <c r="H748" s="85">
        <f>ROUND(G748*F748,2)</f>
        <v>0</v>
      </c>
    </row>
    <row r="749" spans="1:47" s="56" customFormat="1" ht="30" customHeight="1" x14ac:dyDescent="0.2">
      <c r="A749" s="55"/>
      <c r="B749" s="174" t="s">
        <v>789</v>
      </c>
      <c r="C749" s="193" t="s">
        <v>856</v>
      </c>
      <c r="D749" s="217" t="s">
        <v>853</v>
      </c>
      <c r="E749" s="177"/>
      <c r="F749" s="181"/>
      <c r="G749" s="79"/>
      <c r="H749" s="80"/>
    </row>
    <row r="750" spans="1:47" ht="30" customHeight="1" x14ac:dyDescent="0.2">
      <c r="A750" s="17"/>
      <c r="B750" s="178" t="s">
        <v>30</v>
      </c>
      <c r="C750" s="179" t="s">
        <v>571</v>
      </c>
      <c r="D750" s="176" t="s">
        <v>1</v>
      </c>
      <c r="E750" s="189"/>
      <c r="F750" s="181"/>
      <c r="G750" s="79"/>
      <c r="H750" s="80"/>
    </row>
    <row r="751" spans="1:47" ht="30" customHeight="1" x14ac:dyDescent="0.2">
      <c r="A751" s="17"/>
      <c r="B751" s="180" t="s">
        <v>104</v>
      </c>
      <c r="C751" s="179" t="s">
        <v>857</v>
      </c>
      <c r="D751" s="176" t="s">
        <v>1</v>
      </c>
      <c r="E751" s="177" t="s">
        <v>71</v>
      </c>
      <c r="F751" s="181">
        <v>3</v>
      </c>
      <c r="G751" s="94"/>
      <c r="H751" s="85">
        <f>ROUND(G751*F751,2)</f>
        <v>0</v>
      </c>
    </row>
    <row r="752" spans="1:47" ht="30" customHeight="1" x14ac:dyDescent="0.2">
      <c r="A752" s="17"/>
      <c r="B752" s="174" t="s">
        <v>790</v>
      </c>
      <c r="C752" s="179" t="s">
        <v>197</v>
      </c>
      <c r="D752" s="217" t="s">
        <v>853</v>
      </c>
      <c r="E752" s="192"/>
      <c r="F752" s="181"/>
      <c r="G752" s="79"/>
      <c r="H752" s="80"/>
    </row>
    <row r="753" spans="1:8" ht="30" customHeight="1" x14ac:dyDescent="0.2">
      <c r="A753" s="17"/>
      <c r="B753" s="178" t="s">
        <v>30</v>
      </c>
      <c r="C753" s="179" t="s">
        <v>575</v>
      </c>
      <c r="D753" s="176" t="s">
        <v>1</v>
      </c>
      <c r="E753" s="177" t="s">
        <v>36</v>
      </c>
      <c r="F753" s="190">
        <v>1</v>
      </c>
      <c r="G753" s="94"/>
      <c r="H753" s="85">
        <f>ROUND(G753*F753,2)</f>
        <v>0</v>
      </c>
    </row>
    <row r="754" spans="1:8" ht="30" customHeight="1" x14ac:dyDescent="0.2">
      <c r="A754" s="17"/>
      <c r="B754" s="77"/>
      <c r="C754" s="86" t="s">
        <v>576</v>
      </c>
      <c r="D754" s="69"/>
      <c r="E754" s="76"/>
      <c r="F754" s="181"/>
      <c r="G754" s="71"/>
      <c r="H754" s="72"/>
    </row>
    <row r="755" spans="1:8" s="57" customFormat="1" ht="30" customHeight="1" x14ac:dyDescent="0.2">
      <c r="A755" s="88" t="s">
        <v>579</v>
      </c>
      <c r="B755" s="89" t="s">
        <v>791</v>
      </c>
      <c r="C755" s="90" t="s">
        <v>580</v>
      </c>
      <c r="D755" s="101" t="s">
        <v>436</v>
      </c>
      <c r="E755" s="92" t="s">
        <v>29</v>
      </c>
      <c r="F755" s="93">
        <v>700</v>
      </c>
      <c r="G755" s="94"/>
      <c r="H755" s="95">
        <f>ROUND(G755*F755,2)</f>
        <v>0</v>
      </c>
    </row>
    <row r="756" spans="1:8" s="57" customFormat="1" ht="30" customHeight="1" x14ac:dyDescent="0.2">
      <c r="A756" s="88" t="s">
        <v>434</v>
      </c>
      <c r="B756" s="89" t="s">
        <v>792</v>
      </c>
      <c r="C756" s="90" t="s">
        <v>435</v>
      </c>
      <c r="D756" s="101" t="s">
        <v>436</v>
      </c>
      <c r="E756" s="92"/>
      <c r="F756" s="109"/>
      <c r="G756" s="99"/>
      <c r="H756" s="95"/>
    </row>
    <row r="757" spans="1:8" s="57" customFormat="1" ht="30" customHeight="1" x14ac:dyDescent="0.2">
      <c r="A757" s="88" t="s">
        <v>437</v>
      </c>
      <c r="B757" s="100" t="s">
        <v>30</v>
      </c>
      <c r="C757" s="90" t="s">
        <v>438</v>
      </c>
      <c r="D757" s="101" t="s">
        <v>1</v>
      </c>
      <c r="E757" s="92" t="s">
        <v>31</v>
      </c>
      <c r="F757" s="93">
        <v>100</v>
      </c>
      <c r="G757" s="94"/>
      <c r="H757" s="95">
        <f>ROUND(G757*F757,2)</f>
        <v>0</v>
      </c>
    </row>
    <row r="758" spans="1:8" ht="30" customHeight="1" x14ac:dyDescent="0.2">
      <c r="A758" s="17"/>
      <c r="B758" s="194" t="s">
        <v>793</v>
      </c>
      <c r="C758" s="179" t="s">
        <v>440</v>
      </c>
      <c r="D758" s="210" t="s">
        <v>824</v>
      </c>
      <c r="E758" s="76"/>
      <c r="F758" s="181"/>
      <c r="G758" s="71"/>
      <c r="H758" s="72"/>
    </row>
    <row r="759" spans="1:8" ht="30" customHeight="1" x14ac:dyDescent="0.2">
      <c r="A759" s="17"/>
      <c r="B759" s="195" t="s">
        <v>30</v>
      </c>
      <c r="C759" s="179" t="s">
        <v>828</v>
      </c>
      <c r="D759" s="69"/>
      <c r="E759" s="177" t="s">
        <v>841</v>
      </c>
      <c r="F759" s="196">
        <v>10</v>
      </c>
      <c r="G759" s="94"/>
      <c r="H759" s="85">
        <f>ROUND(G759*F759,2)</f>
        <v>0</v>
      </c>
    </row>
    <row r="760" spans="1:8" ht="33" customHeight="1" x14ac:dyDescent="0.2">
      <c r="A760" s="17"/>
      <c r="B760" s="174" t="s">
        <v>810</v>
      </c>
      <c r="C760" s="179" t="s">
        <v>577</v>
      </c>
      <c r="D760" s="176" t="s">
        <v>578</v>
      </c>
      <c r="E760" s="176" t="s">
        <v>841</v>
      </c>
      <c r="F760" s="196">
        <v>100</v>
      </c>
      <c r="G760" s="94"/>
      <c r="H760" s="85">
        <f>ROUND(G760*F760,2)</f>
        <v>0</v>
      </c>
    </row>
    <row r="761" spans="1:8" ht="33" customHeight="1" x14ac:dyDescent="0.2">
      <c r="A761" s="17"/>
      <c r="B761" s="68"/>
      <c r="C761" s="206" t="s">
        <v>811</v>
      </c>
      <c r="D761" s="69"/>
      <c r="E761" s="74"/>
      <c r="F761" s="69"/>
      <c r="G761" s="71"/>
      <c r="H761" s="72"/>
    </row>
    <row r="762" spans="1:8" s="57" customFormat="1" ht="30" customHeight="1" x14ac:dyDescent="0.2">
      <c r="A762" s="88" t="s">
        <v>579</v>
      </c>
      <c r="B762" s="89" t="s">
        <v>838</v>
      </c>
      <c r="C762" s="90" t="s">
        <v>580</v>
      </c>
      <c r="D762" s="101" t="s">
        <v>436</v>
      </c>
      <c r="E762" s="92" t="s">
        <v>29</v>
      </c>
      <c r="F762" s="197">
        <v>875</v>
      </c>
      <c r="G762" s="94"/>
      <c r="H762" s="95">
        <f>ROUND(G762*F762,2)</f>
        <v>0</v>
      </c>
    </row>
    <row r="763" spans="1:8" s="57" customFormat="1" ht="30" customHeight="1" x14ac:dyDescent="0.2">
      <c r="A763" s="88" t="s">
        <v>434</v>
      </c>
      <c r="B763" s="89" t="s">
        <v>839</v>
      </c>
      <c r="C763" s="90" t="s">
        <v>435</v>
      </c>
      <c r="D763" s="101" t="s">
        <v>436</v>
      </c>
      <c r="E763" s="92"/>
      <c r="F763" s="201"/>
      <c r="G763" s="99"/>
      <c r="H763" s="95"/>
    </row>
    <row r="764" spans="1:8" s="57" customFormat="1" ht="30" customHeight="1" x14ac:dyDescent="0.2">
      <c r="A764" s="88" t="s">
        <v>437</v>
      </c>
      <c r="B764" s="100" t="s">
        <v>30</v>
      </c>
      <c r="C764" s="90" t="s">
        <v>858</v>
      </c>
      <c r="D764" s="101" t="s">
        <v>1</v>
      </c>
      <c r="E764" s="92" t="s">
        <v>31</v>
      </c>
      <c r="F764" s="197">
        <v>225</v>
      </c>
      <c r="G764" s="94"/>
      <c r="H764" s="95">
        <f>ROUND(G764*F764,2)</f>
        <v>0</v>
      </c>
    </row>
    <row r="765" spans="1:8" s="57" customFormat="1" ht="39.950000000000003" customHeight="1" x14ac:dyDescent="0.2">
      <c r="A765" s="105" t="s">
        <v>182</v>
      </c>
      <c r="B765" s="89" t="s">
        <v>840</v>
      </c>
      <c r="C765" s="90" t="s">
        <v>183</v>
      </c>
      <c r="D765" s="101" t="s">
        <v>819</v>
      </c>
      <c r="E765" s="92"/>
      <c r="F765" s="201"/>
      <c r="G765" s="102"/>
      <c r="H765" s="95"/>
    </row>
    <row r="766" spans="1:8" s="57" customFormat="1" ht="30" customHeight="1" x14ac:dyDescent="0.2">
      <c r="A766" s="105" t="s">
        <v>252</v>
      </c>
      <c r="B766" s="100" t="s">
        <v>30</v>
      </c>
      <c r="C766" s="90" t="s">
        <v>253</v>
      </c>
      <c r="D766" s="101"/>
      <c r="E766" s="92"/>
      <c r="F766" s="201"/>
      <c r="G766" s="102"/>
      <c r="H766" s="95"/>
    </row>
    <row r="767" spans="1:8" s="57" customFormat="1" ht="30" customHeight="1" x14ac:dyDescent="0.2">
      <c r="A767" s="105" t="s">
        <v>829</v>
      </c>
      <c r="B767" s="129" t="s">
        <v>104</v>
      </c>
      <c r="C767" s="90" t="s">
        <v>397</v>
      </c>
      <c r="D767" s="101"/>
      <c r="E767" s="92" t="s">
        <v>31</v>
      </c>
      <c r="F767" s="197">
        <v>105</v>
      </c>
      <c r="G767" s="94"/>
      <c r="H767" s="95">
        <f>ROUND(G767*F767,2)</f>
        <v>0</v>
      </c>
    </row>
    <row r="768" spans="1:8" s="57" customFormat="1" ht="30" customHeight="1" x14ac:dyDescent="0.2">
      <c r="A768" s="105" t="s">
        <v>184</v>
      </c>
      <c r="B768" s="100" t="s">
        <v>37</v>
      </c>
      <c r="C768" s="90" t="s">
        <v>69</v>
      </c>
      <c r="D768" s="101"/>
      <c r="E768" s="92"/>
      <c r="F768" s="201"/>
      <c r="G768" s="102"/>
      <c r="H768" s="95"/>
    </row>
    <row r="769" spans="1:47" s="57" customFormat="1" ht="30" customHeight="1" x14ac:dyDescent="0.2">
      <c r="A769" s="105" t="s">
        <v>830</v>
      </c>
      <c r="B769" s="129" t="s">
        <v>104</v>
      </c>
      <c r="C769" s="90" t="s">
        <v>397</v>
      </c>
      <c r="D769" s="101"/>
      <c r="E769" s="92" t="s">
        <v>31</v>
      </c>
      <c r="F769" s="197">
        <v>10</v>
      </c>
      <c r="G769" s="94"/>
      <c r="H769" s="95">
        <f t="shared" ref="H769" si="124">ROUND(G769*F769,2)</f>
        <v>0</v>
      </c>
    </row>
    <row r="770" spans="1:47" ht="33" customHeight="1" x14ac:dyDescent="0.2">
      <c r="A770" s="17"/>
      <c r="B770" s="68"/>
      <c r="C770" s="103" t="s">
        <v>24</v>
      </c>
      <c r="D770" s="69"/>
      <c r="E770" s="74"/>
      <c r="F770" s="69"/>
      <c r="G770" s="71"/>
      <c r="H770" s="72"/>
    </row>
    <row r="771" spans="1:47" s="57" customFormat="1" ht="30" customHeight="1" x14ac:dyDescent="0.2">
      <c r="A771" s="105"/>
      <c r="B771" s="89" t="s">
        <v>855</v>
      </c>
      <c r="C771" s="90" t="s">
        <v>809</v>
      </c>
      <c r="D771" s="101" t="s">
        <v>825</v>
      </c>
      <c r="E771" s="92" t="s">
        <v>340</v>
      </c>
      <c r="F771" s="93">
        <v>25</v>
      </c>
      <c r="G771" s="94"/>
      <c r="H771" s="95">
        <f>ROUND(G771*F771,2)</f>
        <v>0</v>
      </c>
      <c r="AU771"/>
    </row>
    <row r="772" spans="1:47" s="36" customFormat="1" ht="30" customHeight="1" thickBot="1" x14ac:dyDescent="0.25">
      <c r="A772" s="37"/>
      <c r="B772" s="32" t="str">
        <f>B741</f>
        <v>J</v>
      </c>
      <c r="C772" s="224" t="str">
        <f>C741</f>
        <v>PANET ROAD - 150m SOUTH OF NAIRNE AVENUE TO 385m SOUTH OF NAIRNE AVENUE</v>
      </c>
      <c r="D772" s="225"/>
      <c r="E772" s="225"/>
      <c r="F772" s="226"/>
      <c r="G772" s="37" t="s">
        <v>16</v>
      </c>
      <c r="H772" s="37">
        <f>SUM(H741:H771)</f>
        <v>0</v>
      </c>
    </row>
    <row r="773" spans="1:47" s="36" customFormat="1" ht="30" customHeight="1" thickTop="1" x14ac:dyDescent="0.2">
      <c r="A773" s="34"/>
      <c r="B773" s="33" t="s">
        <v>583</v>
      </c>
      <c r="C773" s="232" t="s">
        <v>544</v>
      </c>
      <c r="D773" s="233"/>
      <c r="E773" s="233"/>
      <c r="F773" s="234"/>
      <c r="G773" s="34"/>
      <c r="H773" s="35"/>
    </row>
    <row r="774" spans="1:47" ht="33" customHeight="1" x14ac:dyDescent="0.2">
      <c r="A774" s="17"/>
      <c r="B774" s="68"/>
      <c r="C774" s="103" t="s">
        <v>355</v>
      </c>
      <c r="D774" s="69"/>
      <c r="E774" s="74"/>
      <c r="F774" s="69"/>
      <c r="G774" s="71"/>
      <c r="H774" s="72"/>
    </row>
    <row r="775" spans="1:47" s="57" customFormat="1" ht="30" customHeight="1" x14ac:dyDescent="0.2">
      <c r="A775" s="105" t="s">
        <v>42</v>
      </c>
      <c r="B775" s="89" t="s">
        <v>795</v>
      </c>
      <c r="C775" s="90" t="s">
        <v>43</v>
      </c>
      <c r="D775" s="101" t="s">
        <v>175</v>
      </c>
      <c r="E775" s="92"/>
      <c r="F775" s="109"/>
      <c r="G775" s="99"/>
      <c r="H775" s="95"/>
      <c r="AU775"/>
    </row>
    <row r="776" spans="1:47" s="57" customFormat="1" ht="30" customHeight="1" x14ac:dyDescent="0.2">
      <c r="A776" s="106" t="s">
        <v>176</v>
      </c>
      <c r="B776" s="107" t="s">
        <v>30</v>
      </c>
      <c r="C776" s="108" t="s">
        <v>177</v>
      </c>
      <c r="D776" s="107" t="s">
        <v>1</v>
      </c>
      <c r="E776" s="107" t="s">
        <v>36</v>
      </c>
      <c r="F776" s="109">
        <v>10</v>
      </c>
      <c r="G776" s="94"/>
      <c r="H776" s="95">
        <f>ROUND(G776*F776,2)</f>
        <v>0</v>
      </c>
    </row>
    <row r="777" spans="1:47" s="57" customFormat="1" ht="30" customHeight="1" x14ac:dyDescent="0.2">
      <c r="A777" s="105" t="s">
        <v>157</v>
      </c>
      <c r="B777" s="89" t="s">
        <v>796</v>
      </c>
      <c r="C777" s="90" t="s">
        <v>158</v>
      </c>
      <c r="D777" s="101" t="s">
        <v>102</v>
      </c>
      <c r="E777" s="92"/>
      <c r="F777" s="93"/>
      <c r="G777" s="99"/>
      <c r="H777" s="95"/>
    </row>
    <row r="778" spans="1:47" s="57" customFormat="1" ht="30" customHeight="1" x14ac:dyDescent="0.2">
      <c r="A778" s="105" t="s">
        <v>178</v>
      </c>
      <c r="B778" s="100" t="s">
        <v>794</v>
      </c>
      <c r="C778" s="90" t="s">
        <v>179</v>
      </c>
      <c r="D778" s="101" t="s">
        <v>1</v>
      </c>
      <c r="E778" s="92" t="s">
        <v>29</v>
      </c>
      <c r="F778" s="93">
        <v>10</v>
      </c>
      <c r="G778" s="94"/>
      <c r="H778" s="95">
        <f t="shared" ref="H778" si="125">ROUND(G778*F778,2)</f>
        <v>0</v>
      </c>
      <c r="AU778"/>
    </row>
    <row r="779" spans="1:47" s="57" customFormat="1" ht="30" customHeight="1" x14ac:dyDescent="0.2">
      <c r="A779" s="105" t="s">
        <v>511</v>
      </c>
      <c r="B779" s="89" t="s">
        <v>797</v>
      </c>
      <c r="C779" s="90" t="s">
        <v>512</v>
      </c>
      <c r="D779" s="101" t="s">
        <v>444</v>
      </c>
      <c r="E779" s="92"/>
      <c r="F779" s="93"/>
      <c r="G779" s="99"/>
      <c r="H779" s="95"/>
    </row>
    <row r="780" spans="1:47" s="57" customFormat="1" ht="30" customHeight="1" x14ac:dyDescent="0.2">
      <c r="A780" s="105" t="s">
        <v>581</v>
      </c>
      <c r="B780" s="100" t="s">
        <v>30</v>
      </c>
      <c r="C780" s="90" t="s">
        <v>582</v>
      </c>
      <c r="D780" s="101" t="s">
        <v>189</v>
      </c>
      <c r="E780" s="92" t="s">
        <v>29</v>
      </c>
      <c r="F780" s="93">
        <v>10</v>
      </c>
      <c r="G780" s="94"/>
      <c r="H780" s="95">
        <f t="shared" ref="H780" si="126">ROUND(G780*F780,2)</f>
        <v>0</v>
      </c>
    </row>
    <row r="781" spans="1:47" s="57" customFormat="1" ht="30" customHeight="1" x14ac:dyDescent="0.2">
      <c r="A781" s="105" t="s">
        <v>234</v>
      </c>
      <c r="B781" s="89" t="s">
        <v>798</v>
      </c>
      <c r="C781" s="90" t="s">
        <v>235</v>
      </c>
      <c r="D781" s="101" t="s">
        <v>444</v>
      </c>
      <c r="E781" s="92"/>
      <c r="F781" s="93"/>
      <c r="G781" s="99"/>
      <c r="H781" s="95"/>
      <c r="AU781"/>
    </row>
    <row r="782" spans="1:47" s="57" customFormat="1" ht="33" customHeight="1" x14ac:dyDescent="0.2">
      <c r="A782" s="105" t="s">
        <v>493</v>
      </c>
      <c r="B782" s="100" t="s">
        <v>30</v>
      </c>
      <c r="C782" s="90" t="s">
        <v>514</v>
      </c>
      <c r="D782" s="101" t="s">
        <v>494</v>
      </c>
      <c r="E782" s="92" t="s">
        <v>29</v>
      </c>
      <c r="F782" s="93">
        <v>5</v>
      </c>
      <c r="G782" s="94"/>
      <c r="H782" s="95">
        <f t="shared" ref="H782" si="127">ROUND(G782*F782,2)</f>
        <v>0</v>
      </c>
      <c r="AU782"/>
    </row>
    <row r="783" spans="1:47" s="57" customFormat="1" ht="30" customHeight="1" x14ac:dyDescent="0.2">
      <c r="A783" s="105" t="s">
        <v>245</v>
      </c>
      <c r="B783" s="89" t="s">
        <v>799</v>
      </c>
      <c r="C783" s="90" t="s">
        <v>246</v>
      </c>
      <c r="D783" s="101" t="s">
        <v>244</v>
      </c>
      <c r="E783" s="92"/>
      <c r="F783" s="93"/>
      <c r="G783" s="99"/>
      <c r="H783" s="95"/>
      <c r="AU783"/>
    </row>
    <row r="784" spans="1:47" s="158" customFormat="1" ht="33" customHeight="1" x14ac:dyDescent="0.2">
      <c r="A784" s="105" t="s">
        <v>527</v>
      </c>
      <c r="B784" s="100" t="s">
        <v>30</v>
      </c>
      <c r="C784" s="90" t="s">
        <v>384</v>
      </c>
      <c r="D784" s="101" t="s">
        <v>528</v>
      </c>
      <c r="E784" s="92" t="s">
        <v>46</v>
      </c>
      <c r="F784" s="93">
        <v>10</v>
      </c>
      <c r="G784" s="94"/>
      <c r="H784" s="95">
        <f t="shared" ref="H784:H786" si="128">ROUND(G784*F784,2)</f>
        <v>0</v>
      </c>
      <c r="AU784"/>
    </row>
    <row r="785" spans="1:47" s="57" customFormat="1" ht="39.950000000000003" customHeight="1" x14ac:dyDescent="0.2">
      <c r="A785" s="105" t="s">
        <v>186</v>
      </c>
      <c r="B785" s="89" t="s">
        <v>800</v>
      </c>
      <c r="C785" s="90" t="s">
        <v>187</v>
      </c>
      <c r="D785" s="78" t="s">
        <v>831</v>
      </c>
      <c r="E785" s="92" t="s">
        <v>29</v>
      </c>
      <c r="F785" s="93">
        <v>10</v>
      </c>
      <c r="G785" s="94"/>
      <c r="H785" s="95">
        <f t="shared" si="128"/>
        <v>0</v>
      </c>
    </row>
    <row r="786" spans="1:47" s="57" customFormat="1" ht="30" customHeight="1" x14ac:dyDescent="0.2">
      <c r="A786" s="105" t="s">
        <v>114</v>
      </c>
      <c r="B786" s="89" t="s">
        <v>801</v>
      </c>
      <c r="C786" s="90" t="s">
        <v>116</v>
      </c>
      <c r="D786" s="101" t="s">
        <v>188</v>
      </c>
      <c r="E786" s="92" t="s">
        <v>36</v>
      </c>
      <c r="F786" s="110">
        <v>3</v>
      </c>
      <c r="G786" s="94"/>
      <c r="H786" s="95">
        <f t="shared" si="128"/>
        <v>0</v>
      </c>
      <c r="AU786"/>
    </row>
    <row r="787" spans="1:47" s="36" customFormat="1" ht="30" customHeight="1" thickBot="1" x14ac:dyDescent="0.25">
      <c r="A787" s="37"/>
      <c r="B787" s="32" t="str">
        <f>B773</f>
        <v>K</v>
      </c>
      <c r="C787" s="224" t="str">
        <f>C773</f>
        <v>HIGGINS AVENUE PEDESTRIAN CROSSING IMPROVEMENT AT AUSTIN STREET</v>
      </c>
      <c r="D787" s="225"/>
      <c r="E787" s="225"/>
      <c r="F787" s="226"/>
      <c r="G787" s="37" t="s">
        <v>16</v>
      </c>
      <c r="H787" s="37">
        <f>SUM(H773:H786)</f>
        <v>0</v>
      </c>
    </row>
    <row r="788" spans="1:47" s="36" customFormat="1" ht="30" customHeight="1" thickTop="1" x14ac:dyDescent="0.2">
      <c r="A788" s="34"/>
      <c r="B788" s="33" t="s">
        <v>584</v>
      </c>
      <c r="C788" s="229" t="s">
        <v>210</v>
      </c>
      <c r="D788" s="230"/>
      <c r="E788" s="230"/>
      <c r="F788" s="231"/>
      <c r="G788" s="34"/>
      <c r="H788" s="35"/>
    </row>
    <row r="789" spans="1:47" ht="30" customHeight="1" x14ac:dyDescent="0.2">
      <c r="A789" s="17"/>
      <c r="B789" s="75"/>
      <c r="C789" s="103" t="s">
        <v>599</v>
      </c>
      <c r="D789" s="69"/>
      <c r="E789" s="76" t="s">
        <v>1</v>
      </c>
      <c r="F789" s="70" t="s">
        <v>1</v>
      </c>
      <c r="G789" s="71" t="s">
        <v>1</v>
      </c>
      <c r="H789" s="72"/>
    </row>
    <row r="790" spans="1:47" s="132" customFormat="1" ht="29.45" customHeight="1" x14ac:dyDescent="0.2">
      <c r="A790" s="88" t="s">
        <v>205</v>
      </c>
      <c r="B790" s="81" t="s">
        <v>833</v>
      </c>
      <c r="C790" s="204" t="s">
        <v>206</v>
      </c>
      <c r="D790" s="78" t="s">
        <v>827</v>
      </c>
      <c r="E790" s="83"/>
      <c r="F790" s="150"/>
      <c r="G790" s="151"/>
      <c r="H790" s="151"/>
      <c r="AU790"/>
    </row>
    <row r="791" spans="1:47" s="132" customFormat="1" ht="29.45" customHeight="1" x14ac:dyDescent="0.2">
      <c r="A791" s="88" t="s">
        <v>207</v>
      </c>
      <c r="B791" s="149" t="s">
        <v>30</v>
      </c>
      <c r="C791" s="84" t="s">
        <v>423</v>
      </c>
      <c r="D791" s="78" t="s">
        <v>424</v>
      </c>
      <c r="E791" s="83" t="s">
        <v>29</v>
      </c>
      <c r="F791" s="150">
        <v>80</v>
      </c>
      <c r="G791" s="126"/>
      <c r="H791" s="151">
        <f>ROUND(G791*F791,2)</f>
        <v>0</v>
      </c>
      <c r="AU791"/>
    </row>
    <row r="792" spans="1:47" ht="30" customHeight="1" x14ac:dyDescent="0.2">
      <c r="A792" s="17"/>
      <c r="B792" s="75"/>
      <c r="C792" s="103" t="s">
        <v>644</v>
      </c>
      <c r="D792" s="69"/>
      <c r="E792" s="76"/>
      <c r="F792" s="70"/>
      <c r="G792" s="71"/>
      <c r="H792" s="72"/>
    </row>
    <row r="793" spans="1:47" s="132" customFormat="1" ht="29.45" customHeight="1" x14ac:dyDescent="0.2">
      <c r="A793" s="88" t="s">
        <v>205</v>
      </c>
      <c r="B793" s="135" t="s">
        <v>834</v>
      </c>
      <c r="C793" s="82" t="s">
        <v>206</v>
      </c>
      <c r="D793" s="78" t="s">
        <v>827</v>
      </c>
      <c r="E793" s="92"/>
      <c r="F793" s="111"/>
      <c r="G793" s="102"/>
      <c r="H793" s="95"/>
      <c r="AU793"/>
    </row>
    <row r="794" spans="1:47" s="132" customFormat="1" ht="29.45" customHeight="1" x14ac:dyDescent="0.2">
      <c r="A794" s="88" t="s">
        <v>207</v>
      </c>
      <c r="B794" s="136" t="s">
        <v>30</v>
      </c>
      <c r="C794" s="90" t="s">
        <v>423</v>
      </c>
      <c r="D794" s="91" t="s">
        <v>424</v>
      </c>
      <c r="E794" s="92" t="s">
        <v>29</v>
      </c>
      <c r="F794" s="111">
        <v>85</v>
      </c>
      <c r="G794" s="126"/>
      <c r="H794" s="95">
        <f>ROUND(G794*F794,2)</f>
        <v>0</v>
      </c>
      <c r="AU794"/>
    </row>
    <row r="795" spans="1:47" ht="30" customHeight="1" x14ac:dyDescent="0.2">
      <c r="A795" s="17"/>
      <c r="B795" s="75"/>
      <c r="C795" s="103" t="s">
        <v>806</v>
      </c>
      <c r="D795" s="69"/>
      <c r="E795" s="76"/>
      <c r="F795" s="70"/>
      <c r="G795" s="71"/>
      <c r="H795" s="72"/>
    </row>
    <row r="796" spans="1:47" s="132" customFormat="1" ht="29.45" customHeight="1" x14ac:dyDescent="0.2">
      <c r="A796" s="88" t="s">
        <v>205</v>
      </c>
      <c r="B796" s="135" t="s">
        <v>835</v>
      </c>
      <c r="C796" s="82" t="s">
        <v>206</v>
      </c>
      <c r="D796" s="78" t="s">
        <v>827</v>
      </c>
      <c r="E796" s="92"/>
      <c r="F796" s="111"/>
      <c r="G796" s="102"/>
      <c r="H796" s="95"/>
      <c r="AU796"/>
    </row>
    <row r="797" spans="1:47" s="132" customFormat="1" ht="29.45" customHeight="1" x14ac:dyDescent="0.2">
      <c r="A797" s="88" t="s">
        <v>207</v>
      </c>
      <c r="B797" s="136" t="s">
        <v>30</v>
      </c>
      <c r="C797" s="90" t="s">
        <v>423</v>
      </c>
      <c r="D797" s="91" t="s">
        <v>424</v>
      </c>
      <c r="E797" s="92" t="s">
        <v>29</v>
      </c>
      <c r="F797" s="150">
        <v>175</v>
      </c>
      <c r="G797" s="126"/>
      <c r="H797" s="95">
        <f>ROUND(G797*F797,2)</f>
        <v>0</v>
      </c>
      <c r="AU797"/>
    </row>
    <row r="798" spans="1:47" ht="30" customHeight="1" x14ac:dyDescent="0.2">
      <c r="A798" s="17"/>
      <c r="B798" s="13"/>
      <c r="C798" s="208" t="s">
        <v>805</v>
      </c>
      <c r="D798" s="8"/>
      <c r="E798" s="7"/>
      <c r="F798" s="6"/>
      <c r="G798" s="17"/>
      <c r="H798" s="20"/>
    </row>
    <row r="799" spans="1:47" s="57" customFormat="1" ht="30" customHeight="1" x14ac:dyDescent="0.2">
      <c r="A799" s="88" t="s">
        <v>211</v>
      </c>
      <c r="B799" s="89" t="s">
        <v>836</v>
      </c>
      <c r="C799" s="90" t="s">
        <v>212</v>
      </c>
      <c r="D799" s="78" t="s">
        <v>852</v>
      </c>
      <c r="E799" s="92"/>
      <c r="F799" s="110"/>
      <c r="G799" s="99"/>
      <c r="H799" s="112"/>
    </row>
    <row r="800" spans="1:47" s="57" customFormat="1" ht="29.45" customHeight="1" x14ac:dyDescent="0.2">
      <c r="A800" s="88" t="s">
        <v>802</v>
      </c>
      <c r="B800" s="100" t="s">
        <v>30</v>
      </c>
      <c r="C800" s="90" t="s">
        <v>194</v>
      </c>
      <c r="D800" s="101"/>
      <c r="E800" s="92"/>
      <c r="F800" s="110"/>
      <c r="G800" s="99"/>
      <c r="H800" s="112"/>
    </row>
    <row r="801" spans="1:47" s="57" customFormat="1" ht="29.45" customHeight="1" x14ac:dyDescent="0.2">
      <c r="A801" s="88" t="s">
        <v>803</v>
      </c>
      <c r="B801" s="129" t="s">
        <v>104</v>
      </c>
      <c r="C801" s="90" t="s">
        <v>213</v>
      </c>
      <c r="D801" s="101"/>
      <c r="E801" s="92" t="s">
        <v>36</v>
      </c>
      <c r="F801" s="110">
        <v>1</v>
      </c>
      <c r="G801" s="126"/>
      <c r="H801" s="95">
        <f>ROUND(G801*F801,2)</f>
        <v>0</v>
      </c>
    </row>
    <row r="802" spans="1:47" s="57" customFormat="1" ht="30" customHeight="1" x14ac:dyDescent="0.2">
      <c r="A802" s="88" t="s">
        <v>214</v>
      </c>
      <c r="B802" s="89" t="s">
        <v>837</v>
      </c>
      <c r="C802" s="133" t="s">
        <v>215</v>
      </c>
      <c r="D802" s="131" t="s">
        <v>448</v>
      </c>
      <c r="E802" s="92"/>
      <c r="F802" s="215"/>
      <c r="G802" s="99"/>
      <c r="H802" s="112"/>
    </row>
    <row r="803" spans="1:47" s="57" customFormat="1" ht="29.45" customHeight="1" x14ac:dyDescent="0.2">
      <c r="A803" s="88" t="s">
        <v>449</v>
      </c>
      <c r="B803" s="100" t="s">
        <v>30</v>
      </c>
      <c r="C803" s="90" t="s">
        <v>450</v>
      </c>
      <c r="D803" s="101"/>
      <c r="E803" s="92" t="s">
        <v>46</v>
      </c>
      <c r="F803" s="216">
        <v>85</v>
      </c>
      <c r="G803" s="94"/>
      <c r="H803" s="95">
        <f t="shared" ref="H803" si="129">ROUND(G803*F803,2)</f>
        <v>0</v>
      </c>
    </row>
    <row r="804" spans="1:47" ht="30" customHeight="1" x14ac:dyDescent="0.2">
      <c r="A804" s="17"/>
      <c r="B804" s="13"/>
      <c r="C804" s="208" t="s">
        <v>845</v>
      </c>
      <c r="D804" s="8"/>
      <c r="E804" s="7"/>
      <c r="F804" s="6"/>
      <c r="G804" s="17"/>
      <c r="H804" s="20"/>
    </row>
    <row r="805" spans="1:47" s="57" customFormat="1" ht="30" customHeight="1" x14ac:dyDescent="0.2">
      <c r="A805" s="88" t="s">
        <v>211</v>
      </c>
      <c r="B805" s="89" t="s">
        <v>846</v>
      </c>
      <c r="C805" s="90" t="s">
        <v>847</v>
      </c>
      <c r="D805" s="78" t="s">
        <v>851</v>
      </c>
      <c r="E805" s="92" t="s">
        <v>71</v>
      </c>
      <c r="F805" s="111">
        <v>1</v>
      </c>
      <c r="G805" s="94"/>
      <c r="H805" s="95">
        <f>ROUND(G805*F805,2)</f>
        <v>0</v>
      </c>
    </row>
    <row r="806" spans="1:47" s="36" customFormat="1" ht="30" customHeight="1" thickBot="1" x14ac:dyDescent="0.25">
      <c r="A806" s="37"/>
      <c r="B806" s="32" t="str">
        <f>B788</f>
        <v>L</v>
      </c>
      <c r="C806" s="224" t="str">
        <f>C788</f>
        <v>WATER AND WASTE WORK</v>
      </c>
      <c r="D806" s="253"/>
      <c r="E806" s="253"/>
      <c r="F806" s="254"/>
      <c r="G806" s="37" t="s">
        <v>16</v>
      </c>
      <c r="H806" s="37">
        <f>SUM(H788:H805)</f>
        <v>0</v>
      </c>
    </row>
    <row r="807" spans="1:47" s="60" customFormat="1" ht="30" customHeight="1" thickTop="1" x14ac:dyDescent="0.2">
      <c r="A807" s="59"/>
      <c r="B807" s="62" t="s">
        <v>585</v>
      </c>
      <c r="C807" s="255" t="s">
        <v>844</v>
      </c>
      <c r="D807" s="256"/>
      <c r="E807" s="256"/>
      <c r="F807" s="257"/>
      <c r="G807" s="59"/>
      <c r="H807" s="63"/>
    </row>
    <row r="808" spans="1:47" s="57" customFormat="1" ht="30" customHeight="1" x14ac:dyDescent="0.2">
      <c r="A808" s="105"/>
      <c r="B808" s="81" t="s">
        <v>600</v>
      </c>
      <c r="C808" s="84" t="s">
        <v>804</v>
      </c>
      <c r="D808" s="78" t="s">
        <v>821</v>
      </c>
      <c r="E808" s="83" t="s">
        <v>356</v>
      </c>
      <c r="F808" s="197">
        <v>1</v>
      </c>
      <c r="G808" s="214">
        <v>50000</v>
      </c>
      <c r="H808" s="151">
        <f>ROUND(G808*F808,2)</f>
        <v>50000</v>
      </c>
      <c r="AU808"/>
    </row>
    <row r="809" spans="1:47" s="60" customFormat="1" ht="30" customHeight="1" thickBot="1" x14ac:dyDescent="0.25">
      <c r="A809" s="65"/>
      <c r="B809" s="66" t="str">
        <f>B807</f>
        <v>M</v>
      </c>
      <c r="C809" s="244" t="str">
        <f>C807</f>
        <v>CASH ALLOWANCE</v>
      </c>
      <c r="D809" s="245"/>
      <c r="E809" s="245"/>
      <c r="F809" s="246"/>
      <c r="G809" s="61" t="s">
        <v>16</v>
      </c>
      <c r="H809" s="67">
        <f>SUM(H808)</f>
        <v>50000</v>
      </c>
    </row>
    <row r="810" spans="1:47" s="60" customFormat="1" ht="30" customHeight="1" thickTop="1" x14ac:dyDescent="0.2">
      <c r="A810" s="59"/>
      <c r="B810" s="62" t="s">
        <v>842</v>
      </c>
      <c r="C810" s="241" t="s">
        <v>393</v>
      </c>
      <c r="D810" s="242"/>
      <c r="E810" s="242"/>
      <c r="F810" s="243"/>
      <c r="G810" s="59"/>
      <c r="H810" s="63"/>
    </row>
    <row r="811" spans="1:47" s="58" customFormat="1" ht="30" customHeight="1" x14ac:dyDescent="0.2">
      <c r="A811" s="64" t="s">
        <v>360</v>
      </c>
      <c r="B811" s="218" t="s">
        <v>843</v>
      </c>
      <c r="C811" s="73" t="s">
        <v>361</v>
      </c>
      <c r="D811" s="69" t="s">
        <v>392</v>
      </c>
      <c r="E811" s="76" t="s">
        <v>356</v>
      </c>
      <c r="F811" s="185">
        <v>1</v>
      </c>
      <c r="G811" s="212"/>
      <c r="H811" s="213">
        <f t="shared" ref="H811" si="130">ROUND(G811*F811,2)</f>
        <v>0</v>
      </c>
    </row>
    <row r="812" spans="1:47" s="60" customFormat="1" ht="30" customHeight="1" thickBot="1" x14ac:dyDescent="0.25">
      <c r="A812" s="65"/>
      <c r="B812" s="66" t="str">
        <f>B810</f>
        <v>N</v>
      </c>
      <c r="C812" s="244" t="str">
        <f>C810</f>
        <v>MOBILIZATION /DEMOBILIZATION</v>
      </c>
      <c r="D812" s="245"/>
      <c r="E812" s="245"/>
      <c r="F812" s="246"/>
      <c r="G812" s="61" t="s">
        <v>16</v>
      </c>
      <c r="H812" s="67">
        <f>H811</f>
        <v>0</v>
      </c>
    </row>
    <row r="813" spans="1:47" ht="30" customHeight="1" thickTop="1" x14ac:dyDescent="0.25">
      <c r="A813" s="49"/>
      <c r="B813" s="9"/>
      <c r="C813" s="14" t="s">
        <v>17</v>
      </c>
      <c r="D813" s="23"/>
      <c r="E813" s="1"/>
      <c r="F813" s="1"/>
      <c r="H813" s="53"/>
    </row>
    <row r="814" spans="1:47" ht="33" customHeight="1" thickBot="1" x14ac:dyDescent="0.25">
      <c r="A814" s="18"/>
      <c r="B814" s="32" t="str">
        <f>B6</f>
        <v>A</v>
      </c>
      <c r="C814" s="235" t="str">
        <f>C6</f>
        <v>ADELAIDE STREET/PRINCESS STREET ALLEY - BOUNDED BY NOTRE DAME AVENUE AND McDERMOT AVENUE (CONCRETE RECONSTRUCTION)</v>
      </c>
      <c r="D814" s="236"/>
      <c r="E814" s="236"/>
      <c r="F814" s="237"/>
      <c r="G814" s="18" t="s">
        <v>16</v>
      </c>
      <c r="H814" s="18">
        <f>H74</f>
        <v>0</v>
      </c>
    </row>
    <row r="815" spans="1:47" ht="33" customHeight="1" thickTop="1" thickBot="1" x14ac:dyDescent="0.25">
      <c r="A815" s="18"/>
      <c r="B815" s="32" t="str">
        <f>B75</f>
        <v>B</v>
      </c>
      <c r="C815" s="238" t="str">
        <f>C75</f>
        <v>AUSTIN STREET - HENRY AVENUE TO HIGGINS AVENUE (ASPHALT RECONSTRUCTION)</v>
      </c>
      <c r="D815" s="239"/>
      <c r="E815" s="239"/>
      <c r="F815" s="240"/>
      <c r="G815" s="18" t="s">
        <v>16</v>
      </c>
      <c r="H815" s="18">
        <f>H151</f>
        <v>0</v>
      </c>
    </row>
    <row r="816" spans="1:47" ht="30" customHeight="1" thickTop="1" thickBot="1" x14ac:dyDescent="0.25">
      <c r="A816" s="18"/>
      <c r="B816" s="32" t="str">
        <f>B152</f>
        <v>C</v>
      </c>
      <c r="C816" s="238" t="str">
        <f>C152</f>
        <v>BUSHNELL STREET - ALEXANDER AVENUE TO LOGAN AVENUE (ASPHALT RECONSTRUCTION)</v>
      </c>
      <c r="D816" s="239"/>
      <c r="E816" s="239"/>
      <c r="F816" s="240"/>
      <c r="G816" s="18" t="s">
        <v>16</v>
      </c>
      <c r="H816" s="18">
        <f>H224</f>
        <v>0</v>
      </c>
    </row>
    <row r="817" spans="1:8" ht="30" customHeight="1" thickTop="1" thickBot="1" x14ac:dyDescent="0.25">
      <c r="A817" s="18"/>
      <c r="B817" s="32" t="str">
        <f>B308</f>
        <v>D</v>
      </c>
      <c r="C817" s="238" t="str">
        <f>C308</f>
        <v>HARRIET STREET - NOTRE DAME AVENUE TO McDERMOT AVENUE (MAJOR REHABILITATION)</v>
      </c>
      <c r="D817" s="239"/>
      <c r="E817" s="239"/>
      <c r="F817" s="240"/>
      <c r="G817" s="18" t="s">
        <v>16</v>
      </c>
      <c r="H817" s="18">
        <f>H308</f>
        <v>0</v>
      </c>
    </row>
    <row r="818" spans="1:8" ht="30" customHeight="1" thickTop="1" thickBot="1" x14ac:dyDescent="0.25">
      <c r="A818" s="18"/>
      <c r="B818" s="32" t="str">
        <f>B375</f>
        <v>E</v>
      </c>
      <c r="C818" s="238" t="str">
        <f>C375</f>
        <v>HARRIET STREET - McDERMOT AVENUE TO BANNATYNE AVENUE (MAJOR REHABILITATION)</v>
      </c>
      <c r="D818" s="239"/>
      <c r="E818" s="239"/>
      <c r="F818" s="240"/>
      <c r="G818" s="18" t="s">
        <v>16</v>
      </c>
      <c r="H818" s="18">
        <f>H375</f>
        <v>0</v>
      </c>
    </row>
    <row r="819" spans="1:8" ht="30" customHeight="1" thickTop="1" thickBot="1" x14ac:dyDescent="0.25">
      <c r="A819" s="18"/>
      <c r="B819" s="32" t="str">
        <f>B444</f>
        <v>F</v>
      </c>
      <c r="C819" s="238" t="str">
        <f>C444</f>
        <v>SHERBROOK STREET - LOGAN AVENUE TO HENRY AVENUE (MAJOR REHABILITATION)</v>
      </c>
      <c r="D819" s="239"/>
      <c r="E819" s="239"/>
      <c r="F819" s="240"/>
      <c r="G819" s="18" t="s">
        <v>16</v>
      </c>
      <c r="H819" s="18">
        <f>H444</f>
        <v>0</v>
      </c>
    </row>
    <row r="820" spans="1:8" ht="30" customHeight="1" thickTop="1" thickBot="1" x14ac:dyDescent="0.25">
      <c r="A820" s="18"/>
      <c r="B820" s="32" t="str">
        <f>B545</f>
        <v>G</v>
      </c>
      <c r="C820" s="238" t="str">
        <f>C545</f>
        <v>HENRY AVENUE - SHERBROOK STREET TO GUNNELL STREET (MAJOR REHABILITATION)</v>
      </c>
      <c r="D820" s="239"/>
      <c r="E820" s="239"/>
      <c r="F820" s="240"/>
      <c r="G820" s="18" t="s">
        <v>16</v>
      </c>
      <c r="H820" s="18">
        <f>H545</f>
        <v>0</v>
      </c>
    </row>
    <row r="821" spans="1:8" ht="30" customHeight="1" thickTop="1" thickBot="1" x14ac:dyDescent="0.25">
      <c r="A821" s="18"/>
      <c r="B821" s="32" t="str">
        <f>B631</f>
        <v>H</v>
      </c>
      <c r="C821" s="238" t="str">
        <f>C631</f>
        <v>GUNNELL STREET -  HENRY AVENUE TO LOGAN AVENUE (MAJOR REHABILITATION)</v>
      </c>
      <c r="D821" s="239"/>
      <c r="E821" s="239"/>
      <c r="F821" s="240"/>
      <c r="G821" s="18" t="s">
        <v>16</v>
      </c>
      <c r="H821" s="18">
        <f>H631</f>
        <v>0</v>
      </c>
    </row>
    <row r="822" spans="1:8" ht="30" customHeight="1" thickTop="1" thickBot="1" x14ac:dyDescent="0.25">
      <c r="A822" s="18"/>
      <c r="B822" s="32" t="str">
        <f>B740</f>
        <v>I</v>
      </c>
      <c r="C822" s="238" t="str">
        <f>C740</f>
        <v>TACHE AVENUE - RUE DARVEAU TO RUE MESSAGER (CONCRETE RECONSTRUCTION AND LDS INSTALLATION)</v>
      </c>
      <c r="D822" s="239"/>
      <c r="E822" s="239"/>
      <c r="F822" s="240"/>
      <c r="G822" s="18" t="s">
        <v>16</v>
      </c>
      <c r="H822" s="18">
        <f>H740</f>
        <v>0</v>
      </c>
    </row>
    <row r="823" spans="1:8" ht="30" customHeight="1" thickTop="1" thickBot="1" x14ac:dyDescent="0.25">
      <c r="A823" s="18"/>
      <c r="B823" s="32" t="str">
        <f>B772</f>
        <v>J</v>
      </c>
      <c r="C823" s="238" t="str">
        <f>C772</f>
        <v>PANET ROAD - 150m SOUTH OF NAIRNE AVENUE TO 385m SOUTH OF NAIRNE AVENUE</v>
      </c>
      <c r="D823" s="239"/>
      <c r="E823" s="239"/>
      <c r="F823" s="240"/>
      <c r="G823" s="18" t="s">
        <v>16</v>
      </c>
      <c r="H823" s="18">
        <f>H772</f>
        <v>0</v>
      </c>
    </row>
    <row r="824" spans="1:8" ht="30" customHeight="1" thickTop="1" thickBot="1" x14ac:dyDescent="0.25">
      <c r="A824" s="18"/>
      <c r="B824" s="32" t="str">
        <f>B787</f>
        <v>K</v>
      </c>
      <c r="C824" s="238" t="str">
        <f>C787</f>
        <v>HIGGINS AVENUE PEDESTRIAN CROSSING IMPROVEMENT AT AUSTIN STREET</v>
      </c>
      <c r="D824" s="239"/>
      <c r="E824" s="239"/>
      <c r="F824" s="240"/>
      <c r="G824" s="18" t="s">
        <v>16</v>
      </c>
      <c r="H824" s="18">
        <f>H787</f>
        <v>0</v>
      </c>
    </row>
    <row r="825" spans="1:8" ht="30" customHeight="1" thickTop="1" thickBot="1" x14ac:dyDescent="0.25">
      <c r="A825" s="25"/>
      <c r="B825" s="32" t="str">
        <f>B788</f>
        <v>L</v>
      </c>
      <c r="C825" s="250" t="str">
        <f>C788</f>
        <v>WATER AND WASTE WORK</v>
      </c>
      <c r="D825" s="251"/>
      <c r="E825" s="251"/>
      <c r="F825" s="252"/>
      <c r="G825" s="25" t="s">
        <v>16</v>
      </c>
      <c r="H825" s="25">
        <f>H806</f>
        <v>0</v>
      </c>
    </row>
    <row r="826" spans="1:8" ht="30" customHeight="1" thickTop="1" thickBot="1" x14ac:dyDescent="0.25">
      <c r="A826" s="25"/>
      <c r="B826" s="32" t="str">
        <f>B809</f>
        <v>M</v>
      </c>
      <c r="C826" s="258" t="str">
        <f>C809</f>
        <v>CASH ALLOWANCE</v>
      </c>
      <c r="D826" s="259"/>
      <c r="E826" s="259"/>
      <c r="F826" s="260"/>
      <c r="G826" s="25" t="s">
        <v>16</v>
      </c>
      <c r="H826" s="25">
        <f>H809</f>
        <v>50000</v>
      </c>
    </row>
    <row r="827" spans="1:8" ht="30" customHeight="1" thickTop="1" thickBot="1" x14ac:dyDescent="0.25">
      <c r="A827" s="25"/>
      <c r="B827" s="32" t="str">
        <f>B810</f>
        <v>N</v>
      </c>
      <c r="C827" s="247" t="str">
        <f>C810</f>
        <v>MOBILIZATION /DEMOBILIZATION</v>
      </c>
      <c r="D827" s="248"/>
      <c r="E827" s="248"/>
      <c r="F827" s="249"/>
      <c r="G827" s="25" t="s">
        <v>16</v>
      </c>
      <c r="H827" s="25">
        <f>H812</f>
        <v>0</v>
      </c>
    </row>
    <row r="828" spans="1:8" ht="30" customHeight="1" thickTop="1" x14ac:dyDescent="0.2">
      <c r="A828" s="17"/>
      <c r="B828" s="227" t="s">
        <v>26</v>
      </c>
      <c r="C828" s="228"/>
      <c r="D828" s="228"/>
      <c r="E828" s="228"/>
      <c r="F828" s="228"/>
      <c r="G828" s="219">
        <f>SUM(H814:H827)</f>
        <v>50000</v>
      </c>
      <c r="H828" s="220"/>
    </row>
    <row r="829" spans="1:8" ht="30" customHeight="1" x14ac:dyDescent="0.2">
      <c r="A829" s="50"/>
      <c r="B829" s="45"/>
      <c r="C829" s="46"/>
      <c r="D829" s="47"/>
      <c r="E829" s="46"/>
      <c r="F829" s="46"/>
      <c r="G829" s="24"/>
      <c r="H829" s="54"/>
    </row>
    <row r="830" spans="1:8" ht="30" customHeight="1" x14ac:dyDescent="0.2"/>
    <row r="831" spans="1:8" ht="30" customHeight="1" x14ac:dyDescent="0.2"/>
    <row r="832" spans="1:8" ht="33" customHeight="1" x14ac:dyDescent="0.2"/>
    <row r="833" ht="33" customHeight="1" x14ac:dyDescent="0.2"/>
    <row r="834" ht="33" customHeight="1" x14ac:dyDescent="0.2"/>
    <row r="835" ht="33" customHeight="1" x14ac:dyDescent="0.2"/>
    <row r="836" ht="30" customHeight="1" x14ac:dyDescent="0.2"/>
    <row r="837" ht="33" customHeight="1" x14ac:dyDescent="0.2"/>
    <row r="838" ht="30" customHeight="1" x14ac:dyDescent="0.2"/>
    <row r="839" ht="30" customHeight="1" x14ac:dyDescent="0.2"/>
    <row r="840" ht="30" customHeight="1" x14ac:dyDescent="0.2"/>
    <row r="841" ht="33" customHeight="1" x14ac:dyDescent="0.2"/>
    <row r="842" ht="33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</sheetData>
  <sheetProtection algorithmName="SHA-512" hashValue="qOaTr/iOVUXbnK490wfYHvXQnDmewbWgtp6uWLKwtai+Q1rkf4GIqx3sVRgWnbSlX3lEkxeGTho3XaXjhAPbng==" saltValue="Jy7NKI8oglXX5qkHJ8jUcA==" spinCount="100000" sheet="1" selectLockedCells="1"/>
  <mergeCells count="44">
    <mergeCell ref="C826:F826"/>
    <mergeCell ref="C824:F824"/>
    <mergeCell ref="C822:F822"/>
    <mergeCell ref="C823:F823"/>
    <mergeCell ref="C821:F821"/>
    <mergeCell ref="C773:F773"/>
    <mergeCell ref="C787:F787"/>
    <mergeCell ref="C820:F820"/>
    <mergeCell ref="C817:F817"/>
    <mergeCell ref="C818:F818"/>
    <mergeCell ref="C819:F819"/>
    <mergeCell ref="C806:F806"/>
    <mergeCell ref="C807:F807"/>
    <mergeCell ref="C809:F809"/>
    <mergeCell ref="C632:F632"/>
    <mergeCell ref="C740:F740"/>
    <mergeCell ref="C741:F741"/>
    <mergeCell ref="C772:F772"/>
    <mergeCell ref="C444:F444"/>
    <mergeCell ref="C445:F445"/>
    <mergeCell ref="C545:F545"/>
    <mergeCell ref="C546:F546"/>
    <mergeCell ref="C631:F631"/>
    <mergeCell ref="C225:F225"/>
    <mergeCell ref="C308:F308"/>
    <mergeCell ref="C309:F309"/>
    <mergeCell ref="C375:F375"/>
    <mergeCell ref="C376:F376"/>
    <mergeCell ref="G828:H828"/>
    <mergeCell ref="C6:F6"/>
    <mergeCell ref="C224:F224"/>
    <mergeCell ref="B828:F828"/>
    <mergeCell ref="C788:F788"/>
    <mergeCell ref="C75:F75"/>
    <mergeCell ref="C74:F74"/>
    <mergeCell ref="C151:F151"/>
    <mergeCell ref="C814:F814"/>
    <mergeCell ref="C815:F815"/>
    <mergeCell ref="C816:F816"/>
    <mergeCell ref="C810:F810"/>
    <mergeCell ref="C812:F812"/>
    <mergeCell ref="C827:F827"/>
    <mergeCell ref="C825:F825"/>
    <mergeCell ref="C152:F152"/>
  </mergeCells>
  <phoneticPr fontId="0" type="noConversion"/>
  <conditionalFormatting sqref="D8:D19 D92:D101 D170:D180 D231 D235:D274 D315 D319:D360 D558 D561 D676:D687">
    <cfRule type="cellIs" dxfId="165" priority="247" stopIfTrue="1" operator="equal">
      <formula>"CW 3240-R7"</formula>
    </cfRule>
  </conditionalFormatting>
  <conditionalFormatting sqref="D8:D19 D92:D101 D170:D180 D676:D687 D231 D235:D274 D315 D319:D360 D558 D561">
    <cfRule type="cellIs" dxfId="164" priority="246" stopIfTrue="1" operator="equal">
      <formula>"CW 3120-R2"</formula>
    </cfRule>
  </conditionalFormatting>
  <conditionalFormatting sqref="D21:D44 D808">
    <cfRule type="cellIs" dxfId="163" priority="99" stopIfTrue="1" operator="equal">
      <formula>"CW 3120-R2"</formula>
    </cfRule>
    <cfRule type="cellIs" dxfId="162" priority="98" stopIfTrue="1" operator="equal">
      <formula>"CW 2130-R11"</formula>
    </cfRule>
    <cfRule type="cellIs" dxfId="161" priority="100" stopIfTrue="1" operator="equal">
      <formula>"CW 3240-R7"</formula>
    </cfRule>
  </conditionalFormatting>
  <conditionalFormatting sqref="D46:D51">
    <cfRule type="cellIs" dxfId="160" priority="14" stopIfTrue="1" operator="equal">
      <formula>"CW 2130-R11"</formula>
    </cfRule>
    <cfRule type="cellIs" dxfId="159" priority="15" stopIfTrue="1" operator="equal">
      <formula>"CW 3120-R2"</formula>
    </cfRule>
    <cfRule type="cellIs" dxfId="158" priority="16" stopIfTrue="1" operator="equal">
      <formula>"CW 3240-R7"</formula>
    </cfRule>
  </conditionalFormatting>
  <conditionalFormatting sqref="D53:D56 D59:D62 D67:D69 D132:D136 D790:D791">
    <cfRule type="cellIs" dxfId="157" priority="251" stopIfTrue="1" operator="equal">
      <formula>"CW 3240-R7"</formula>
    </cfRule>
  </conditionalFormatting>
  <conditionalFormatting sqref="D58 D232:D234 D316:D318 D559:D560">
    <cfRule type="cellIs" dxfId="156" priority="243" stopIfTrue="1" operator="equal">
      <formula>"CW 3240-R7"</formula>
    </cfRule>
    <cfRule type="cellIs" dxfId="155" priority="242" stopIfTrue="1" operator="equal">
      <formula>"CW 3120-R2"</formula>
    </cfRule>
  </conditionalFormatting>
  <conditionalFormatting sqref="D59:D62 D67:D69 D53:D56">
    <cfRule type="cellIs" dxfId="154" priority="250" stopIfTrue="1" operator="equal">
      <formula>"CW 3120-R2"</formula>
    </cfRule>
  </conditionalFormatting>
  <conditionalFormatting sqref="D63:D66">
    <cfRule type="cellIs" dxfId="153" priority="241" stopIfTrue="1" operator="equal">
      <formula>"CW 3240-R7"</formula>
    </cfRule>
    <cfRule type="cellIs" dxfId="152" priority="240" stopIfTrue="1" operator="equal">
      <formula>"CW 3120-R2"</formula>
    </cfRule>
  </conditionalFormatting>
  <conditionalFormatting sqref="D71:D73">
    <cfRule type="cellIs" dxfId="151" priority="248" stopIfTrue="1" operator="equal">
      <formula>"CW 3120-R2"</formula>
    </cfRule>
    <cfRule type="cellIs" dxfId="150" priority="249" stopIfTrue="1" operator="equal">
      <formula>"CW 3240-R7"</formula>
    </cfRule>
  </conditionalFormatting>
  <conditionalFormatting sqref="D77:D90 D539:D544 D651:D674">
    <cfRule type="cellIs" dxfId="149" priority="263" stopIfTrue="1" operator="equal">
      <formula>"CW 2130-R11"</formula>
    </cfRule>
    <cfRule type="cellIs" dxfId="148" priority="264" stopIfTrue="1" operator="equal">
      <formula>"CW 3120-R2"</formula>
    </cfRule>
    <cfRule type="cellIs" dxfId="147" priority="265" stopIfTrue="1" operator="equal">
      <formula>"CW 3240-R7"</formula>
    </cfRule>
  </conditionalFormatting>
  <conditionalFormatting sqref="D103:D122">
    <cfRule type="cellIs" dxfId="146" priority="254" stopIfTrue="1" operator="equal">
      <formula>"CW 3240-R7"</formula>
    </cfRule>
    <cfRule type="cellIs" dxfId="145" priority="253" stopIfTrue="1" operator="equal">
      <formula>"CW 3120-R2"</formula>
    </cfRule>
    <cfRule type="cellIs" dxfId="144" priority="252" stopIfTrue="1" operator="equal">
      <formula>"CW 2130-R11"</formula>
    </cfRule>
  </conditionalFormatting>
  <conditionalFormatting sqref="D124:D131 D138:D146 D716:D718 D726:D732">
    <cfRule type="cellIs" dxfId="143" priority="268" stopIfTrue="1" operator="equal">
      <formula>"CW 3240-R7"</formula>
    </cfRule>
  </conditionalFormatting>
  <conditionalFormatting sqref="D124:D131 D138:D146 D726:D732 D716:D718">
    <cfRule type="cellIs" dxfId="142" priority="267" stopIfTrue="1" operator="equal">
      <formula>"CW 3120-R2"</formula>
    </cfRule>
  </conditionalFormatting>
  <conditionalFormatting sqref="D130:D131">
    <cfRule type="cellIs" dxfId="141" priority="262" stopIfTrue="1" operator="equal">
      <formula>"CW 2130-R11"</formula>
    </cfRule>
  </conditionalFormatting>
  <conditionalFormatting sqref="D132:D135">
    <cfRule type="cellIs" dxfId="140" priority="260" stopIfTrue="1" operator="equal">
      <formula>"CW 3120-R2"</formula>
    </cfRule>
  </conditionalFormatting>
  <conditionalFormatting sqref="D148:D150">
    <cfRule type="cellIs" dxfId="139" priority="257" stopIfTrue="1" operator="equal">
      <formula>"CW 3240-R7"</formula>
    </cfRule>
    <cfRule type="cellIs" dxfId="138" priority="256" stopIfTrue="1" operator="equal">
      <formula>"CW 3120-R2"</formula>
    </cfRule>
    <cfRule type="cellIs" dxfId="137" priority="255" stopIfTrue="1" operator="equal">
      <formula>"CW 2130-R11"</formula>
    </cfRule>
  </conditionalFormatting>
  <conditionalFormatting sqref="D154:D168 D203">
    <cfRule type="cellIs" dxfId="136" priority="234" stopIfTrue="1" operator="equal">
      <formula>"CW 3240-R7"</formula>
    </cfRule>
    <cfRule type="cellIs" dxfId="135" priority="233" stopIfTrue="1" operator="equal">
      <formula>"CW 3120-R2"</formula>
    </cfRule>
    <cfRule type="cellIs" dxfId="134" priority="232" stopIfTrue="1" operator="equal">
      <formula>"CW 2130-R11"</formula>
    </cfRule>
  </conditionalFormatting>
  <conditionalFormatting sqref="D182:D201">
    <cfRule type="cellIs" dxfId="133" priority="68" stopIfTrue="1" operator="equal">
      <formula>"CW 2130-R11"</formula>
    </cfRule>
    <cfRule type="cellIs" dxfId="132" priority="70" stopIfTrue="1" operator="equal">
      <formula>"CW 3240-R7"</formula>
    </cfRule>
    <cfRule type="cellIs" dxfId="131" priority="69" stopIfTrue="1" operator="equal">
      <formula>"CW 3120-R2"</formula>
    </cfRule>
  </conditionalFormatting>
  <conditionalFormatting sqref="D205:D211 D216:D219">
    <cfRule type="cellIs" dxfId="130" priority="236" stopIfTrue="1" operator="equal">
      <formula>"CW 3240-R7"</formula>
    </cfRule>
    <cfRule type="cellIs" dxfId="129" priority="235" stopIfTrue="1" operator="equal">
      <formula>"CW 3120-R2"</formula>
    </cfRule>
  </conditionalFormatting>
  <conditionalFormatting sqref="D209:D210 D216:D219">
    <cfRule type="cellIs" dxfId="128" priority="231" stopIfTrue="1" operator="equal">
      <formula>"CW 2130-R11"</formula>
    </cfRule>
  </conditionalFormatting>
  <conditionalFormatting sqref="D212:D213">
    <cfRule type="cellIs" dxfId="127" priority="224" stopIfTrue="1" operator="equal">
      <formula>"CW 3240-R7"</formula>
    </cfRule>
    <cfRule type="cellIs" dxfId="126" priority="223" stopIfTrue="1" operator="equal">
      <formula>"CW 3120-R2"</formula>
    </cfRule>
  </conditionalFormatting>
  <conditionalFormatting sqref="D214 D793:D794 D796:D797">
    <cfRule type="cellIs" dxfId="125" priority="228" stopIfTrue="1" operator="equal">
      <formula>"CW 2130-R11"</formula>
    </cfRule>
  </conditionalFormatting>
  <conditionalFormatting sqref="D221:D223">
    <cfRule type="cellIs" dxfId="124" priority="225" stopIfTrue="1" operator="equal">
      <formula>"CW 2130-R11"</formula>
    </cfRule>
    <cfRule type="cellIs" dxfId="123" priority="227" stopIfTrue="1" operator="equal">
      <formula>"CW 3240-R7"</formula>
    </cfRule>
    <cfRule type="cellIs" dxfId="122" priority="226" stopIfTrue="1" operator="equal">
      <formula>"CW 3120-R2"</formula>
    </cfRule>
  </conditionalFormatting>
  <conditionalFormatting sqref="D227 D276">
    <cfRule type="cellIs" dxfId="121" priority="214" stopIfTrue="1" operator="equal">
      <formula>"CW 3240-R7"</formula>
    </cfRule>
    <cfRule type="cellIs" dxfId="120" priority="213" stopIfTrue="1" operator="equal">
      <formula>"CW 3120-R2"</formula>
    </cfRule>
    <cfRule type="cellIs" dxfId="119" priority="212" stopIfTrue="1" operator="equal">
      <formula>"CW 2130-R11"</formula>
    </cfRule>
  </conditionalFormatting>
  <conditionalFormatting sqref="D229:D230">
    <cfRule type="cellIs" dxfId="118" priority="92" stopIfTrue="1" operator="equal">
      <formula>"CW 2130-R11"</formula>
    </cfRule>
    <cfRule type="cellIs" dxfId="117" priority="93" stopIfTrue="1" operator="equal">
      <formula>"CW 3120-R2"</formula>
    </cfRule>
    <cfRule type="cellIs" dxfId="116" priority="94" stopIfTrue="1" operator="equal">
      <formula>"CW 3240-R7"</formula>
    </cfRule>
  </conditionalFormatting>
  <conditionalFormatting sqref="D231:D274 D315:D360 D558:D561 D60:D61 D68:D69 D71:D73 D136 D790:D791">
    <cfRule type="cellIs" dxfId="115" priority="244" stopIfTrue="1" operator="equal">
      <formula>"CW 2130-R11"</formula>
    </cfRule>
  </conditionalFormatting>
  <conditionalFormatting sqref="D278:D294 D298:D303">
    <cfRule type="cellIs" dxfId="114" priority="218" stopIfTrue="1" operator="equal">
      <formula>"CW 3120-R2"</formula>
    </cfRule>
    <cfRule type="cellIs" dxfId="113" priority="219" stopIfTrue="1" operator="equal">
      <formula>"CW 3240-R7"</formula>
    </cfRule>
  </conditionalFormatting>
  <conditionalFormatting sqref="D287:D290">
    <cfRule type="cellIs" dxfId="112" priority="211" stopIfTrue="1" operator="equal">
      <formula>"CW 2130-R11"</formula>
    </cfRule>
  </conditionalFormatting>
  <conditionalFormatting sqref="D295">
    <cfRule type="cellIs" dxfId="111" priority="210" stopIfTrue="1" operator="equal">
      <formula>"CW 3240-R7"</formula>
    </cfRule>
    <cfRule type="cellIs" dxfId="110" priority="209" stopIfTrue="1" operator="equal">
      <formula>"CW 3120-R2"</formula>
    </cfRule>
  </conditionalFormatting>
  <conditionalFormatting sqref="D297">
    <cfRule type="cellIs" dxfId="109" priority="216" stopIfTrue="1" operator="equal">
      <formula>"CW 3240-R7"</formula>
    </cfRule>
    <cfRule type="cellIs" dxfId="108" priority="215" stopIfTrue="1" operator="equal">
      <formula>"CW 3120-R2"</formula>
    </cfRule>
  </conditionalFormatting>
  <conditionalFormatting sqref="D297:D303 D279">
    <cfRule type="cellIs" dxfId="107" priority="217" stopIfTrue="1" operator="equal">
      <formula>"CW 2130-R11"</formula>
    </cfRule>
  </conditionalFormatting>
  <conditionalFormatting sqref="D305:D307">
    <cfRule type="cellIs" dxfId="106" priority="208" stopIfTrue="1" operator="equal">
      <formula>"CW 3240-R7"</formula>
    </cfRule>
    <cfRule type="cellIs" dxfId="105" priority="207" stopIfTrue="1" operator="equal">
      <formula>"CW 3120-R2"</formula>
    </cfRule>
    <cfRule type="cellIs" dxfId="104" priority="206" stopIfTrue="1" operator="equal">
      <formula>"CW 2130-R11"</formula>
    </cfRule>
  </conditionalFormatting>
  <conditionalFormatting sqref="D311 D362">
    <cfRule type="cellIs" dxfId="103" priority="201" stopIfTrue="1" operator="equal">
      <formula>"CW 3120-R2"</formula>
    </cfRule>
    <cfRule type="cellIs" dxfId="102" priority="200" stopIfTrue="1" operator="equal">
      <formula>"CW 2130-R11"</formula>
    </cfRule>
    <cfRule type="cellIs" dxfId="101" priority="202" stopIfTrue="1" operator="equal">
      <formula>"CW 3240-R7"</formula>
    </cfRule>
  </conditionalFormatting>
  <conditionalFormatting sqref="D313:D314">
    <cfRule type="cellIs" dxfId="100" priority="75" stopIfTrue="1" operator="equal">
      <formula>"CW 3120-R2"</formula>
    </cfRule>
    <cfRule type="cellIs" dxfId="99" priority="74" stopIfTrue="1" operator="equal">
      <formula>"CW 2130-R11"</formula>
    </cfRule>
    <cfRule type="cellIs" dxfId="98" priority="76" stopIfTrue="1" operator="equal">
      <formula>"CW 3240-R7"</formula>
    </cfRule>
  </conditionalFormatting>
  <conditionalFormatting sqref="D364:D370">
    <cfRule type="cellIs" dxfId="97" priority="205" stopIfTrue="1" operator="equal">
      <formula>"CW 3240-R7"</formula>
    </cfRule>
    <cfRule type="cellIs" dxfId="96" priority="204" stopIfTrue="1" operator="equal">
      <formula>"CW 3120-R2"</formula>
    </cfRule>
    <cfRule type="cellIs" dxfId="95" priority="203" stopIfTrue="1" operator="equal">
      <formula>"CW 2130-R11"</formula>
    </cfRule>
  </conditionalFormatting>
  <conditionalFormatting sqref="D372:D374">
    <cfRule type="cellIs" dxfId="94" priority="199" stopIfTrue="1" operator="equal">
      <formula>"CW 3240-R7"</formula>
    </cfRule>
    <cfRule type="cellIs" dxfId="93" priority="198" stopIfTrue="1" operator="equal">
      <formula>"CW 3120-R2"</formula>
    </cfRule>
    <cfRule type="cellIs" dxfId="92" priority="197" stopIfTrue="1" operator="equal">
      <formula>"CW 2130-R11"</formula>
    </cfRule>
  </conditionalFormatting>
  <conditionalFormatting sqref="D378:D380 D422">
    <cfRule type="cellIs" dxfId="91" priority="193" stopIfTrue="1" operator="equal">
      <formula>"CW 3240-R7"</formula>
    </cfRule>
    <cfRule type="cellIs" dxfId="90" priority="192" stopIfTrue="1" operator="equal">
      <formula>"CW 3120-R2"</formula>
    </cfRule>
    <cfRule type="cellIs" dxfId="89" priority="191" stopIfTrue="1" operator="equal">
      <formula>"CW 2130-R11"</formula>
    </cfRule>
  </conditionalFormatting>
  <conditionalFormatting sqref="D382:D420">
    <cfRule type="cellIs" dxfId="88" priority="72" stopIfTrue="1" operator="equal">
      <formula>"CW 3120-R2"</formula>
    </cfRule>
    <cfRule type="cellIs" dxfId="87" priority="73" stopIfTrue="1" operator="equal">
      <formula>"CW 3240-R7"</formula>
    </cfRule>
    <cfRule type="cellIs" dxfId="86" priority="71" stopIfTrue="1" operator="equal">
      <formula>"CW 2130-R11"</formula>
    </cfRule>
  </conditionalFormatting>
  <conditionalFormatting sqref="D424:D432 D436:D439">
    <cfRule type="cellIs" dxfId="85" priority="196" stopIfTrue="1" operator="equal">
      <formula>"CW 3240-R7"</formula>
    </cfRule>
    <cfRule type="cellIs" dxfId="84" priority="195" stopIfTrue="1" operator="equal">
      <formula>"CW 3120-R2"</formula>
    </cfRule>
  </conditionalFormatting>
  <conditionalFormatting sqref="D425 D430:D431 D436:D439">
    <cfRule type="cellIs" dxfId="83" priority="194" stopIfTrue="1" operator="equal">
      <formula>"CW 2130-R11"</formula>
    </cfRule>
  </conditionalFormatting>
  <conditionalFormatting sqref="D433:D434">
    <cfRule type="cellIs" dxfId="82" priority="189" stopIfTrue="1" operator="equal">
      <formula>"CW 3120-R2"</formula>
    </cfRule>
    <cfRule type="cellIs" dxfId="81" priority="190" stopIfTrue="1" operator="equal">
      <formula>"CW 3240-R7"</formula>
    </cfRule>
  </conditionalFormatting>
  <conditionalFormatting sqref="D441:D443">
    <cfRule type="cellIs" dxfId="80" priority="188" stopIfTrue="1" operator="equal">
      <formula>"CW 3240-R7"</formula>
    </cfRule>
    <cfRule type="cellIs" dxfId="79" priority="187" stopIfTrue="1" operator="equal">
      <formula>"CW 3120-R2"</formula>
    </cfRule>
    <cfRule type="cellIs" dxfId="78" priority="186" stopIfTrue="1" operator="equal">
      <formula>"CW 2130-R11"</formula>
    </cfRule>
  </conditionalFormatting>
  <conditionalFormatting sqref="D447:D450 D507">
    <cfRule type="cellIs" dxfId="77" priority="178" stopIfTrue="1" operator="equal">
      <formula>"CW 3120-R2"</formula>
    </cfRule>
    <cfRule type="cellIs" dxfId="76" priority="179" stopIfTrue="1" operator="equal">
      <formula>"CW 3240-R7"</formula>
    </cfRule>
    <cfRule type="cellIs" dxfId="75" priority="177" stopIfTrue="1" operator="equal">
      <formula>"CW 2130-R11"</formula>
    </cfRule>
  </conditionalFormatting>
  <conditionalFormatting sqref="D452:D505">
    <cfRule type="cellIs" dxfId="74" priority="64" stopIfTrue="1" operator="equal">
      <formula>"CW 3240-R7"</formula>
    </cfRule>
    <cfRule type="cellIs" dxfId="73" priority="62" stopIfTrue="1" operator="equal">
      <formula>"CW 2130-R11"</formula>
    </cfRule>
    <cfRule type="cellIs" dxfId="72" priority="63" stopIfTrue="1" operator="equal">
      <formula>"CW 3120-R2"</formula>
    </cfRule>
  </conditionalFormatting>
  <conditionalFormatting sqref="D509:D523 D529:D537">
    <cfRule type="cellIs" dxfId="71" priority="185" stopIfTrue="1" operator="equal">
      <formula>"CW 3240-R7"</formula>
    </cfRule>
    <cfRule type="cellIs" dxfId="70" priority="184" stopIfTrue="1" operator="equal">
      <formula>"CW 3120-R2"</formula>
    </cfRule>
  </conditionalFormatting>
  <conditionalFormatting sqref="D524">
    <cfRule type="cellIs" dxfId="69" priority="175" stopIfTrue="1" operator="equal">
      <formula>"CW 3120-R2"</formula>
    </cfRule>
    <cfRule type="cellIs" dxfId="68" priority="176" stopIfTrue="1" operator="equal">
      <formula>"CW 3240-R7"</formula>
    </cfRule>
  </conditionalFormatting>
  <conditionalFormatting sqref="D526">
    <cfRule type="cellIs" dxfId="67" priority="180" stopIfTrue="1" operator="equal">
      <formula>"CW 2130-R11"</formula>
    </cfRule>
  </conditionalFormatting>
  <conditionalFormatting sqref="D526:D528">
    <cfRule type="cellIs" dxfId="66" priority="182" stopIfTrue="1" operator="equal">
      <formula>"CW 3240-R7"</formula>
    </cfRule>
    <cfRule type="cellIs" dxfId="65" priority="181" stopIfTrue="1" operator="equal">
      <formula>"CW 3120-R2"</formula>
    </cfRule>
  </conditionalFormatting>
  <conditionalFormatting sqref="D528:D537 D510 D515:D518 D522:D523">
    <cfRule type="cellIs" dxfId="64" priority="183" stopIfTrue="1" operator="equal">
      <formula>"CW 2130-R11"</formula>
    </cfRule>
  </conditionalFormatting>
  <conditionalFormatting sqref="D548:D552 D608">
    <cfRule type="cellIs" dxfId="63" priority="163" stopIfTrue="1" operator="equal">
      <formula>"CW 3240-R7"</formula>
    </cfRule>
    <cfRule type="cellIs" dxfId="62" priority="162" stopIfTrue="1" operator="equal">
      <formula>"CW 3120-R2"</formula>
    </cfRule>
    <cfRule type="cellIs" dxfId="61" priority="161" stopIfTrue="1" operator="equal">
      <formula>"CW 2130-R11"</formula>
    </cfRule>
  </conditionalFormatting>
  <conditionalFormatting sqref="D554:D557">
    <cfRule type="cellIs" dxfId="60" priority="59" stopIfTrue="1" operator="equal">
      <formula>"CW 2130-R11"</formula>
    </cfRule>
    <cfRule type="cellIs" dxfId="59" priority="60" stopIfTrue="1" operator="equal">
      <formula>"CW 3120-R2"</formula>
    </cfRule>
    <cfRule type="cellIs" dxfId="58" priority="61" stopIfTrue="1" operator="equal">
      <formula>"CW 3240-R7"</formula>
    </cfRule>
  </conditionalFormatting>
  <conditionalFormatting sqref="D562:D606">
    <cfRule type="cellIs" dxfId="57" priority="54" stopIfTrue="1" operator="equal">
      <formula>"CW 3120-R2"</formula>
    </cfRule>
    <cfRule type="cellIs" dxfId="56" priority="53" stopIfTrue="1" operator="equal">
      <formula>"CW 2130-R11"</formula>
    </cfRule>
    <cfRule type="cellIs" dxfId="55" priority="55" stopIfTrue="1" operator="equal">
      <formula>"CW 3240-R7"</formula>
    </cfRule>
  </conditionalFormatting>
  <conditionalFormatting sqref="D610:D616">
    <cfRule type="cellIs" dxfId="54" priority="168" stopIfTrue="1" operator="equal">
      <formula>"CW 3240-R7"</formula>
    </cfRule>
    <cfRule type="cellIs" dxfId="53" priority="167" stopIfTrue="1" operator="equal">
      <formula>"CW 3120-R2"</formula>
    </cfRule>
  </conditionalFormatting>
  <conditionalFormatting sqref="D614:D615">
    <cfRule type="cellIs" dxfId="52" priority="160" stopIfTrue="1" operator="equal">
      <formula>"CW 2130-R11"</formula>
    </cfRule>
  </conditionalFormatting>
  <conditionalFormatting sqref="D617:D618">
    <cfRule type="cellIs" dxfId="51" priority="156" stopIfTrue="1" operator="equal">
      <formula>"CW 3240-R7"</formula>
    </cfRule>
    <cfRule type="cellIs" dxfId="50" priority="155" stopIfTrue="1" operator="equal">
      <formula>"CW 3120-R2"</formula>
    </cfRule>
  </conditionalFormatting>
  <conditionalFormatting sqref="D620:D626">
    <cfRule type="cellIs" dxfId="49" priority="166" stopIfTrue="1" operator="equal">
      <formula>"CW 3240-R7"</formula>
    </cfRule>
    <cfRule type="cellIs" dxfId="48" priority="165" stopIfTrue="1" operator="equal">
      <formula>"CW 3120-R2"</formula>
    </cfRule>
    <cfRule type="cellIs" dxfId="47" priority="164" stopIfTrue="1" operator="equal">
      <formula>"CW 2130-R11"</formula>
    </cfRule>
  </conditionalFormatting>
  <conditionalFormatting sqref="D628:D630">
    <cfRule type="cellIs" dxfId="46" priority="159" stopIfTrue="1" operator="equal">
      <formula>"CW 3240-R7"</formula>
    </cfRule>
    <cfRule type="cellIs" dxfId="45" priority="158" stopIfTrue="1" operator="equal">
      <formula>"CW 3120-R2"</formula>
    </cfRule>
    <cfRule type="cellIs" dxfId="44" priority="157" stopIfTrue="1" operator="equal">
      <formula>"CW 2130-R11"</formula>
    </cfRule>
  </conditionalFormatting>
  <conditionalFormatting sqref="D634:D649">
    <cfRule type="cellIs" dxfId="43" priority="145" stopIfTrue="1" operator="equal">
      <formula>"CW 3240-R7"</formula>
    </cfRule>
    <cfRule type="cellIs" dxfId="42" priority="144" stopIfTrue="1" operator="equal">
      <formula>"CW 3120-R2"</formula>
    </cfRule>
    <cfRule type="cellIs" dxfId="41" priority="143" stopIfTrue="1" operator="equal">
      <formula>"CW 2130-R11"</formula>
    </cfRule>
  </conditionalFormatting>
  <conditionalFormatting sqref="D705:D706">
    <cfRule type="cellIs" dxfId="40" priority="119" stopIfTrue="1" operator="equal">
      <formula>"CW 3120-R2"</formula>
    </cfRule>
    <cfRule type="cellIs" dxfId="39" priority="120" stopIfTrue="1" operator="equal">
      <formula>"CW 3240-R7"</formula>
    </cfRule>
  </conditionalFormatting>
  <conditionalFormatting sqref="D706">
    <cfRule type="cellIs" dxfId="38" priority="118" stopIfTrue="1" operator="equal">
      <formula>"CW 2130-R11"</formula>
    </cfRule>
  </conditionalFormatting>
  <conditionalFormatting sqref="D707:D712">
    <cfRule type="cellIs" dxfId="37" priority="116" stopIfTrue="1" operator="equal">
      <formula>"CW 3120-R2"</formula>
    </cfRule>
    <cfRule type="cellIs" dxfId="36" priority="117" stopIfTrue="1" operator="equal">
      <formula>"CW 3240-R7"</formula>
    </cfRule>
  </conditionalFormatting>
  <conditionalFormatting sqref="D717:D718 D721">
    <cfRule type="cellIs" dxfId="35" priority="133" stopIfTrue="1" operator="equal">
      <formula>"CW 2130-R11"</formula>
    </cfRule>
  </conditionalFormatting>
  <conditionalFormatting sqref="D719:D720">
    <cfRule type="cellIs" dxfId="34" priority="1" stopIfTrue="1" operator="equal">
      <formula>"CW 3120-R2"</formula>
    </cfRule>
    <cfRule type="cellIs" dxfId="33" priority="2" stopIfTrue="1" operator="equal">
      <formula>"CW 3240-R7"</formula>
    </cfRule>
  </conditionalFormatting>
  <conditionalFormatting sqref="D721">
    <cfRule type="cellIs" dxfId="32" priority="261" stopIfTrue="1" operator="equal">
      <formula>"CW 3240-R7"</formula>
    </cfRule>
  </conditionalFormatting>
  <conditionalFormatting sqref="D723">
    <cfRule type="cellIs" dxfId="31" priority="149" stopIfTrue="1" operator="equal">
      <formula>"CW 2130-R11"</formula>
    </cfRule>
  </conditionalFormatting>
  <conditionalFormatting sqref="D723:D725">
    <cfRule type="cellIs" dxfId="30" priority="150" stopIfTrue="1" operator="equal">
      <formula>"CW 3120-R2"</formula>
    </cfRule>
    <cfRule type="cellIs" dxfId="29" priority="151" stopIfTrue="1" operator="equal">
      <formula>"CW 3240-R7"</formula>
    </cfRule>
  </conditionalFormatting>
  <conditionalFormatting sqref="D725:D732 D125 D139:D146">
    <cfRule type="cellIs" dxfId="28" priority="266" stopIfTrue="1" operator="equal">
      <formula>"CW 2130-R11"</formula>
    </cfRule>
  </conditionalFormatting>
  <conditionalFormatting sqref="D734:D736 D738:D739">
    <cfRule type="cellIs" dxfId="27" priority="130" stopIfTrue="1" operator="equal">
      <formula>"CW 2130-R11"</formula>
    </cfRule>
    <cfRule type="cellIs" dxfId="26" priority="131" stopIfTrue="1" operator="equal">
      <formula>"CW 3120-R2"</formula>
    </cfRule>
    <cfRule type="cellIs" dxfId="25" priority="132" stopIfTrue="1" operator="equal">
      <formula>"CW 3240-R7"</formula>
    </cfRule>
  </conditionalFormatting>
  <conditionalFormatting sqref="D755:D757">
    <cfRule type="cellIs" dxfId="24" priority="113" stopIfTrue="1" operator="equal">
      <formula>"CW 2130-R11"</formula>
    </cfRule>
    <cfRule type="cellIs" dxfId="23" priority="114" stopIfTrue="1" operator="equal">
      <formula>"CW 3120-R2"</formula>
    </cfRule>
    <cfRule type="cellIs" dxfId="22" priority="115" stopIfTrue="1" operator="equal">
      <formula>"CW 3240-R7"</formula>
    </cfRule>
  </conditionalFormatting>
  <conditionalFormatting sqref="D762:D764">
    <cfRule type="cellIs" dxfId="21" priority="23" stopIfTrue="1" operator="equal">
      <formula>"CW 2130-R11"</formula>
    </cfRule>
  </conditionalFormatting>
  <conditionalFormatting sqref="D762:D769">
    <cfRule type="cellIs" dxfId="20" priority="25" stopIfTrue="1" operator="equal">
      <formula>"CW 3240-R7"</formula>
    </cfRule>
    <cfRule type="cellIs" dxfId="19" priority="24" stopIfTrue="1" operator="equal">
      <formula>"CW 3120-R2"</formula>
    </cfRule>
  </conditionalFormatting>
  <conditionalFormatting sqref="D765:D769 D8:D19 D92:D101 D170:D180 D676:D687">
    <cfRule type="cellIs" dxfId="18" priority="245" stopIfTrue="1" operator="equal">
      <formula>"CW 2130-R11"</formula>
    </cfRule>
  </conditionalFormatting>
  <conditionalFormatting sqref="D771">
    <cfRule type="cellIs" dxfId="17" priority="30" stopIfTrue="1" operator="equal">
      <formula>"CW 3120-R2"</formula>
    </cfRule>
    <cfRule type="cellIs" dxfId="16" priority="29" stopIfTrue="1" operator="equal">
      <formula>"CW 2130-R11"</formula>
    </cfRule>
    <cfRule type="cellIs" dxfId="15" priority="31" stopIfTrue="1" operator="equal">
      <formula>"CW 3240-R7"</formula>
    </cfRule>
  </conditionalFormatting>
  <conditionalFormatting sqref="D775:D786">
    <cfRule type="cellIs" dxfId="14" priority="51" stopIfTrue="1" operator="equal">
      <formula>"CW 3120-R2"</formula>
    </cfRule>
    <cfRule type="cellIs" dxfId="13" priority="50" stopIfTrue="1" operator="equal">
      <formula>"CW 2130-R11"</formula>
    </cfRule>
    <cfRule type="cellIs" dxfId="12" priority="52" stopIfTrue="1" operator="equal">
      <formula>"CW 3240-R7"</formula>
    </cfRule>
  </conditionalFormatting>
  <conditionalFormatting sqref="D781">
    <cfRule type="cellIs" dxfId="11" priority="109" stopIfTrue="1" operator="equal">
      <formula>"CW 3240-R7"</formula>
    </cfRule>
    <cfRule type="cellIs" dxfId="10" priority="108" stopIfTrue="1" operator="equal">
      <formula>"CW 3120-R2"</formula>
    </cfRule>
    <cfRule type="cellIs" dxfId="9" priority="107" stopIfTrue="1" operator="equal">
      <formula>"CW 2130-R11"</formula>
    </cfRule>
  </conditionalFormatting>
  <conditionalFormatting sqref="D790:D791">
    <cfRule type="cellIs" dxfId="8" priority="259" stopIfTrue="1" operator="equal">
      <formula>"CW 3120-R2"</formula>
    </cfRule>
  </conditionalFormatting>
  <conditionalFormatting sqref="D793:D794 D796:D797 D214">
    <cfRule type="cellIs" dxfId="7" priority="230" stopIfTrue="1" operator="equal">
      <formula>"CW 3240-R7"</formula>
    </cfRule>
  </conditionalFormatting>
  <conditionalFormatting sqref="D793:D794 D796:D797">
    <cfRule type="cellIs" dxfId="6" priority="229" stopIfTrue="1" operator="equal">
      <formula>"CW 3120-R2"</formula>
    </cfRule>
  </conditionalFormatting>
  <conditionalFormatting sqref="D799:D801">
    <cfRule type="cellIs" dxfId="5" priority="47" stopIfTrue="1" operator="equal">
      <formula>"CW 3240-R7"</formula>
    </cfRule>
    <cfRule type="cellIs" dxfId="4" priority="46" stopIfTrue="1" operator="equal">
      <formula>"CW 3120-R2"</formula>
    </cfRule>
  </conditionalFormatting>
  <conditionalFormatting sqref="D803">
    <cfRule type="cellIs" dxfId="3" priority="10" stopIfTrue="1" operator="equal">
      <formula>"CW 3240-R7"</formula>
    </cfRule>
    <cfRule type="cellIs" dxfId="2" priority="9" stopIfTrue="1" operator="equal">
      <formula>"CW 3120-R2"</formula>
    </cfRule>
  </conditionalFormatting>
  <conditionalFormatting sqref="D805">
    <cfRule type="cellIs" dxfId="1" priority="3" stopIfTrue="1" operator="equal">
      <formula>"CW 3120-R2"</formula>
    </cfRule>
    <cfRule type="cellIs" dxfId="0" priority="4" stopIfTrue="1" operator="equal">
      <formula>"CW 3240-R7"</formula>
    </cfRule>
  </conditionalFormatting>
  <dataValidations count="6">
    <dataValidation type="decimal" operator="greaterThan" allowBlank="1" showErrorMessage="1" errorTitle="Illegal Entry" error="Unit Prices must be greater than 0. " prompt="Enter your Unit Bid Price._x000a_You do not need to type in the &quot;$&quot;" sqref="G138 G527 G724" xr:uid="{B143BFCF-06F0-4628-BECE-BDC1EBD0A8B8}">
      <formula1>0</formula1>
    </dataValidation>
    <dataValidation type="custom" allowBlank="1" showInputMessage="1" showErrorMessage="1" error="If you can enter a Unit  Price in this cell, pLease contact the Contract Administrator immediately!" sqref="G80 G84 G89 G92 G94 G97 G99 G103 G105 G148 G117:G118 G124 G126:G127 G132 G129 G140 G121 G107 G82 G10 G12 G16 G21 G24 G26 G28 G33:G34 G37:G38 G40 G43 G53:G54 G763 G59 G72 G67:G68 G18 G57 G62 G158 G160 G165 G170 G172 G174 G176:G177 G182 G221 G194:G195 G205:G206 G208 G211 G167 G353 G185 G30 G229 G235 G237 G239 G242:G243 G248 G250 G252 G264:G265 G267 G270 G305 G278 G280 G282:G283 G291 G293 G286 G298 G558 G231 G319 G321 G323 G326 G328 G330:G331 G336 G338 G340 G350:G351 G385 G356 G372 G365 G315 G313 G387 G389 G392:G393 G398 G400 G402 G410:G411 G413 G416 G441 G424 G426:G427 G429 G432 G379 G448 G452 G198 G382 G454 G465 G467 G470 G472 G521:G522 G480 G482 G487 G494:G495 G497 G500 G539 G509 G511:G512 G519 G514 G529 G476:G477 G549 G554 G461 G456 G563 G556 G567 G569 G572 G574 G576:G577 G583 G585 G589 G596:G597 G599 G602 G628 G610:G611 G613 G621 G616 G638 G640 G646 G651 G654:G655 G657 G659:G660 G666 G670:G671 G673 G676 G678 G734 G716 G726 G648 G681 G705 G709:G710 G707 G756 G775 G777 G783 G779 G781 G561 G799:G800 G46 G48 G768 G765:G766 G802 G272 G358 G503" xr:uid="{B7947D14-A8B3-486C-B1DE-7E36153B4BA5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5:G86 G88 G77:G79 G41:G42 G95:G96 G128 G139 G90 G119:G120 G130:G131 G791 G81 G83 G108:G116 G106 G104 G122 G100:G101 G125 G133:G136 G141:G146 G98 G15 G8:G9 G22:G23 G13 G29 G39 G35:G36 G44 G55:G56 G19 G60:G61 G71 G17 G11 G25 G27 G31:G32 G63:G64 G679:G680 G58 G73 G66 G69 G738:G739 G159 G164 G154:G157 G171 G207 G203 G166 G196:G197 G222:G223 G801 G161:G162 G173 G175 G183:G184 G168 G199:G201 G212:G214 G209:G210 G216:G219 G186:G193 G236 G238 G240:G241 G266 G284:G285 G292 G297 G254:G255 G281 G306:G307 G230 G244:G247 G249 G251 G227 G268:G269 G762 G276 G257:G258 G260:G263 G279 G299:G303 G294:G295 G287:G290 G320 G322 G324:G325 G352 G364 G342:G343 G373:G374 G232:G234 G327 G329 G332:G335 G337 G339 G345:G349 G354:G355 G717:G721 G362 G366:G370 G311 G388 G390:G391 G412 G425 G428 G404:G405 G442:G443 G380 G378 G383:G384 G399 G401 G407:G409 G414:G415 G359:G360 G422 G433:G434 G436:G439 G394:G397 G430:G431 G453 G466 G468:G469 G457:G460 G481 G496 G483:G486 G419:G420 G513 G520 G526 G528 G471 G455 G386 G562 G507 G510 G530:G537 G515:G518 G523:G524 G447 G449:G450 G473:G475 G489:G493 G478:G479 G540:G544 G555 G568 G570:G571 G598 G612 G620 G614:G615 G629:G630 G548 G550:G552 G564:G566 G557 G573 G575 G584 G586:G588 G591:G595 G504:G505 G498:G499 G608 G617:G618 G622:G626 G578:G582 G559:G560 G639 G645 G634:G637 G652:G653 G656 G674 G677 G723 G725 G647 G672 G641:G643 G649 G658 G661:G665 G682:G687 G691 G693 G696:G697 G714 G701 G704 G708 G706 G711:G712 G273:G274 G727:G732 G668:G669 G753 G745 G605:G606 G751 G755 G757 G778 G776 G782 G780 G93 G49:G51 G178:G180 G314 G316:G318 G462:G464 G600:G601 G784:G786 G149:G150 G769 G794 G797 G767 G735:G736 G771 G759:G760 G47 G764 G803 G357 G417 G501:G502 G603 G748 G271 G805" xr:uid="{E2A99E17-E149-48AA-AFDF-3B34242E7C76}">
      <formula1>IF(G8&gt;=0.01,ROUND(G8,2),0.01)</formula1>
    </dataValidation>
    <dataValidation type="decimal" operator="greaterThan" allowBlank="1" showErrorMessage="1" errorTitle="Illegal Entry " error="Unit Prices must be greater than 0. " prompt="Enter your Unit Bid Price._x000a_You do not need to type in the &quot;$&quot;" sqref="G65" xr:uid="{98F21C2B-E23C-4485-B1E6-28CE419CFF30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58 F542:F543 F803" xr:uid="{06C18836-9BDA-43E6-8FCE-B7D6BAA8A744}">
      <formula1>IF(F58&gt;=0,ROUND(F58,0),0)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811" xr:uid="{6CB789E9-52A6-40FC-BC5F-A7CCE23C86A9}">
      <formula1>IF(AND(G811&gt;=0.01,G811&lt;=G828*0.05),ROUND(G811,2),0.01)</formula1>
    </dataValidation>
  </dataValidations>
  <pageMargins left="0.51181102362204722" right="0.51181102362204722" top="0.74803149606299213" bottom="0.74803149606299213" header="0.23622047244094491" footer="0.23622047244094491"/>
  <pageSetup scale="74" orientation="portrait" r:id="rId1"/>
  <headerFooter alignWithMargins="0">
    <oddHeader>&amp;L&amp;10The City of Winnipeg
Tender No. 48-2026_Addendum _3 
&amp;R&amp;10Bid Submission
&amp;P of &amp;N</oddHeader>
    <oddFooter xml:space="preserve">&amp;R                    </oddFooter>
  </headerFooter>
  <rowBreaks count="38" manualBreakCount="38">
    <brk id="32" min="1" max="7" man="1"/>
    <brk id="56" min="1" max="7" man="1"/>
    <brk id="74" min="1" max="7" man="1"/>
    <brk id="98" min="1" max="7" man="1"/>
    <brk id="120" min="1" max="7" man="1"/>
    <brk id="144" min="1" max="7" man="1"/>
    <brk id="151" min="1" max="7" man="1"/>
    <brk id="179" min="1" max="7" man="1"/>
    <brk id="201" min="1" max="7" man="1"/>
    <brk id="224" min="1" max="7" man="1"/>
    <brk id="249" min="1" max="7" man="1"/>
    <brk id="274" min="1" max="7" man="1"/>
    <brk id="300" min="1" max="7" man="1"/>
    <brk id="308" min="1" max="7" man="1"/>
    <brk id="335" min="1" max="7" man="1"/>
    <brk id="362" min="1" max="7" man="1"/>
    <brk id="375" min="1" max="7" man="1"/>
    <brk id="401" min="1" max="7" man="1"/>
    <brk id="428" min="1" max="7" man="1"/>
    <brk id="444" min="1" max="7" man="1"/>
    <brk id="469" min="1" max="7" man="1"/>
    <brk id="493" min="1" max="7" man="1"/>
    <brk id="520" min="1" max="7" man="1"/>
    <brk id="545" min="1" max="7" man="1"/>
    <brk id="571" min="1" max="7" man="1"/>
    <brk id="595" min="1" max="7" man="1"/>
    <brk id="618" min="1" max="7" man="1"/>
    <brk id="631" min="1" max="7" man="1"/>
    <brk id="658" min="1" max="7" man="1"/>
    <brk id="680" min="1" max="7" man="1"/>
    <brk id="706" min="1" max="7" man="1"/>
    <brk id="732" min="1" max="7" man="1"/>
    <brk id="740" min="1" max="7" man="1"/>
    <brk id="764" min="1" max="7" man="1"/>
    <brk id="772" min="1" max="7" man="1"/>
    <brk id="787" min="1" max="7" man="1"/>
    <brk id="806" min="1" max="7" man="1"/>
    <brk id="812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3EBCB14B8BC445B5808DB7F654BB6E" ma:contentTypeVersion="12" ma:contentTypeDescription="Create a new document." ma:contentTypeScope="" ma:versionID="05efd53d6bfed521494195c0aa345ad2">
  <xsd:schema xmlns:xsd="http://www.w3.org/2001/XMLSchema" xmlns:xs="http://www.w3.org/2001/XMLSchema" xmlns:p="http://schemas.microsoft.com/office/2006/metadata/properties" xmlns:ns2="ec56e3ff-d1be-47bb-956c-119fb306c220" xmlns:ns3="fd25411e-f098-40ee-9b72-b46d5e687d9b" targetNamespace="http://schemas.microsoft.com/office/2006/metadata/properties" ma:root="true" ma:fieldsID="e9e379ad0a267e20c54d282a98208e93" ns2:_="" ns3:_="">
    <xsd:import namespace="ec56e3ff-d1be-47bb-956c-119fb306c220"/>
    <xsd:import namespace="fd25411e-f098-40ee-9b72-b46d5e687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6e3ff-d1be-47bb-956c-119fb306c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5411e-f098-40ee-9b72-b46d5e687d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200de2-e8f9-48b8-9021-755ee0a83f1e}" ma:internalName="TaxCatchAll" ma:showField="CatchAllData" ma:web="fd25411e-f098-40ee-9b72-b46d5e687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6e3ff-d1be-47bb-956c-119fb306c220">
      <Terms xmlns="http://schemas.microsoft.com/office/infopath/2007/PartnerControls"/>
    </lcf76f155ced4ddcb4097134ff3c332f>
    <TaxCatchAll xmlns="fd25411e-f098-40ee-9b72-b46d5e687d9b" xsi:nil="true"/>
  </documentManagement>
</p:properties>
</file>

<file path=customXml/itemProps1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4FA675-5FE2-4DF2-8055-81A495C07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6e3ff-d1be-47bb-956c-119fb306c220"/>
    <ds:schemaRef ds:uri="fd25411e-f098-40ee-9b72-b46d5e687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A1637C-C0D6-44E4-BE70-9EC621CA03A0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d25411e-f098-40ee-9b72-b46d5e687d9b"/>
    <ds:schemaRef ds:uri="ec56e3ff-d1be-47bb-956c-119fb306c220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April 23, 2026
by C. Humbert
File Size 87.0KB</dc:description>
  <cp:lastModifiedBy>Groff, Kelly</cp:lastModifiedBy>
  <cp:lastPrinted>2026-04-24T13:55:56Z</cp:lastPrinted>
  <dcterms:created xsi:type="dcterms:W3CDTF">1999-03-31T15:44:33Z</dcterms:created>
  <dcterms:modified xsi:type="dcterms:W3CDTF">2026-04-24T14:46:12Z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0x0101002D3EBCB14B8BC445B5808DB7F654BB6E</vt:lpwstr>
  </property>
  <property fmtid="{D5CDD505-2E9C-101B-9397-08002B2CF9AE}" pid="5" name="MediaServiceImageTags">
    <vt:lpwstr/>
  </property>
</Properties>
</file>